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书记员A" sheetId="1" r:id="rId1"/>
    <sheet name="书记员B" sheetId="2" r:id="rId2"/>
    <sheet name="司法警察A" sheetId="3" r:id="rId3"/>
    <sheet name="司法警察B" sheetId="4" r:id="rId4"/>
    <sheet name="信息化岗位" sheetId="5" r:id="rId5"/>
  </sheets>
  <definedNames>
    <definedName name="_xlnm.Print_Titles" localSheetId="0">书记员A!$1:$2</definedName>
    <definedName name="_xlnm.Print_Titles" localSheetId="1">书记员B!$1:$2</definedName>
  </definedNames>
  <calcPr calcId="144525" fullPrecision="0"/>
</workbook>
</file>

<file path=xl/sharedStrings.xml><?xml version="1.0" encoding="utf-8"?>
<sst xmlns="http://schemas.openxmlformats.org/spreadsheetml/2006/main" count="75">
  <si>
    <t>书记员总成绩公示表（职位A)</t>
  </si>
  <si>
    <t>序号</t>
  </si>
  <si>
    <t>准考证号</t>
  </si>
  <si>
    <t>笔试成绩</t>
  </si>
  <si>
    <t>笔试折合30%</t>
  </si>
  <si>
    <t>微机测试成绩</t>
  </si>
  <si>
    <t>面试成绩</t>
  </si>
  <si>
    <t>面试折合40%</t>
  </si>
  <si>
    <t>加分</t>
  </si>
  <si>
    <t>总成绩</t>
  </si>
  <si>
    <t>01A025</t>
  </si>
  <si>
    <t>01A030</t>
  </si>
  <si>
    <t>01A043</t>
  </si>
  <si>
    <t>01A052</t>
  </si>
  <si>
    <t>01A047</t>
  </si>
  <si>
    <t>01A016</t>
  </si>
  <si>
    <t>01A053</t>
  </si>
  <si>
    <t>01A035</t>
  </si>
  <si>
    <t>01A038</t>
  </si>
  <si>
    <t>01A020</t>
  </si>
  <si>
    <t>01A062</t>
  </si>
  <si>
    <t>01A013</t>
  </si>
  <si>
    <t>01A031</t>
  </si>
  <si>
    <t>01A050</t>
  </si>
  <si>
    <t>01A058</t>
  </si>
  <si>
    <t>01A015</t>
  </si>
  <si>
    <t>01A003</t>
  </si>
  <si>
    <t>01A033</t>
  </si>
  <si>
    <t>01A021</t>
  </si>
  <si>
    <t>01A036</t>
  </si>
  <si>
    <t>01A007</t>
  </si>
  <si>
    <t>01A034</t>
  </si>
  <si>
    <t>01A001</t>
  </si>
  <si>
    <t>01A017</t>
  </si>
  <si>
    <t>书记员总成绩公示表(职位B)</t>
  </si>
  <si>
    <t>01B023</t>
  </si>
  <si>
    <t>01B005</t>
  </si>
  <si>
    <t>01B064</t>
  </si>
  <si>
    <t>01B042</t>
  </si>
  <si>
    <t>01B019</t>
  </si>
  <si>
    <t>01B052</t>
  </si>
  <si>
    <t>01B066</t>
  </si>
  <si>
    <t>01B015</t>
  </si>
  <si>
    <t>01B020</t>
  </si>
  <si>
    <t>01B034</t>
  </si>
  <si>
    <t>01B014</t>
  </si>
  <si>
    <t>01B011</t>
  </si>
  <si>
    <t>司法警察辅助人员总成绩公示表(职位A)</t>
  </si>
  <si>
    <t>体能成绩</t>
  </si>
  <si>
    <t>总分</t>
  </si>
  <si>
    <t>02A022</t>
  </si>
  <si>
    <t>02A027</t>
  </si>
  <si>
    <t>02A010</t>
  </si>
  <si>
    <t>02A004</t>
  </si>
  <si>
    <t>02A021</t>
  </si>
  <si>
    <t>02A016</t>
  </si>
  <si>
    <t>02A003</t>
  </si>
  <si>
    <t>02A006</t>
  </si>
  <si>
    <t>02A008</t>
  </si>
  <si>
    <t>02A011</t>
  </si>
  <si>
    <t>02A029</t>
  </si>
  <si>
    <t>02A024</t>
  </si>
  <si>
    <t>司法警察辅助人员总成绩公示表(职位B)</t>
  </si>
  <si>
    <t>02B002</t>
  </si>
  <si>
    <t>02B010</t>
  </si>
  <si>
    <t>02B003</t>
  </si>
  <si>
    <t>信息化技术岗位总成绩公示表</t>
  </si>
  <si>
    <t>笔试折合40%</t>
  </si>
  <si>
    <t>面试折合60%</t>
  </si>
  <si>
    <t>03002</t>
  </si>
  <si>
    <t>03003</t>
  </si>
  <si>
    <t>03007</t>
  </si>
  <si>
    <t>03005</t>
  </si>
  <si>
    <t>03004</t>
  </si>
  <si>
    <t>03001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</si>
</sst>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177" formatCode="0.00_);[Red]\(0.00\)"/>
  </numFmts>
  <fonts count="37">
    <font>
      <sz val="12"/>
      <name val="宋体"/>
      <charset val="134"/>
    </font>
    <font>
      <sz val="12"/>
      <color rgb="FFFF0000"/>
      <name val="宋体"/>
      <charset val="134"/>
    </font>
    <font>
      <sz val="22"/>
      <name val="黑体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</font>
    <font>
      <sz val="10"/>
      <color rgb="FFFF0000"/>
      <name val="黑体"/>
      <charset val="134"/>
    </font>
    <font>
      <sz val="10"/>
      <color rgb="FFFF0000"/>
      <name val="宋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1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sz val="22"/>
      <color theme="1"/>
      <name val="黑体"/>
      <charset val="134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9" borderId="7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6" borderId="6" applyNumberFormat="0" applyFont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5" fillId="19" borderId="10" applyNumberFormat="0" applyAlignment="0" applyProtection="0">
      <alignment vertical="center"/>
    </xf>
    <xf numFmtId="0" fontId="31" fillId="19" borderId="7" applyNumberFormat="0" applyAlignment="0" applyProtection="0">
      <alignment vertical="center"/>
    </xf>
    <xf numFmtId="0" fontId="36" fillId="25" borderId="11" applyNumberFormat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177" fontId="1" fillId="0" borderId="0" xfId="0" applyNumberFormat="1" applyFont="1" applyFill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 wrapText="1"/>
    </xf>
    <xf numFmtId="176" fontId="3" fillId="0" borderId="2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NumberFormat="1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7" fontId="8" fillId="0" borderId="2" xfId="0" applyNumberFormat="1" applyFont="1" applyBorder="1" applyAlignment="1" applyProtection="1">
      <alignment horizontal="center" vertical="center" wrapText="1"/>
    </xf>
    <xf numFmtId="177" fontId="8" fillId="0" borderId="2" xfId="0" applyNumberFormat="1" applyFont="1" applyFill="1" applyBorder="1" applyAlignment="1" applyProtection="1">
      <alignment horizontal="center" vertical="center" wrapText="1"/>
    </xf>
    <xf numFmtId="177" fontId="9" fillId="0" borderId="2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7" fontId="0" fillId="0" borderId="0" xfId="0" applyNumberFormat="1" applyFont="1" applyAlignment="1">
      <alignment horizontal="center" vertical="center" wrapText="1"/>
    </xf>
    <xf numFmtId="177" fontId="0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3" xfId="0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6" fontId="6" fillId="0" borderId="2" xfId="0" applyNumberFormat="1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176" fontId="11" fillId="0" borderId="2" xfId="0" applyNumberFormat="1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176" fontId="9" fillId="0" borderId="2" xfId="0" applyNumberFormat="1" applyFont="1" applyBorder="1" applyAlignment="1" applyProtection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3" xfId="0" applyFont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</xf>
    <xf numFmtId="49" fontId="9" fillId="0" borderId="2" xfId="0" applyNumberFormat="1" applyFont="1" applyBorder="1" applyAlignment="1" applyProtection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/>
    </xf>
    <xf numFmtId="176" fontId="14" fillId="0" borderId="3" xfId="0" applyNumberFormat="1" applyFont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176" fontId="6" fillId="0" borderId="2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176" fontId="9" fillId="0" borderId="2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176" fontId="0" fillId="0" borderId="0" xfId="0" applyNumberForma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</xf>
    <xf numFmtId="176" fontId="10" fillId="0" borderId="2" xfId="0" applyNumberFormat="1" applyFont="1" applyBorder="1" applyAlignment="1" applyProtection="1">
      <alignment horizontal="center" vertical="center" wrapText="1"/>
    </xf>
    <xf numFmtId="49" fontId="9" fillId="2" borderId="2" xfId="0" applyNumberFormat="1" applyFont="1" applyFill="1" applyBorder="1" applyAlignment="1" applyProtection="1">
      <alignment horizontal="center" vertical="center"/>
    </xf>
    <xf numFmtId="0" fontId="9" fillId="2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L26"/>
  <sheetViews>
    <sheetView tabSelected="1" workbookViewId="0">
      <selection activeCell="L8" sqref="L8"/>
    </sheetView>
  </sheetViews>
  <sheetFormatPr defaultColWidth="9" defaultRowHeight="14.25"/>
  <cols>
    <col min="1" max="1" width="6.375" style="53" customWidth="1"/>
    <col min="2" max="2" width="10.875" style="53" customWidth="1"/>
    <col min="3" max="3" width="11.125" style="53" customWidth="1"/>
    <col min="4" max="4" width="9.125" style="54" customWidth="1"/>
    <col min="5" max="5" width="9.125" style="49" customWidth="1"/>
    <col min="6" max="7" width="10.5" style="53" customWidth="1"/>
    <col min="8" max="8" width="7.5" style="53" customWidth="1"/>
    <col min="9" max="9" width="11" style="53" customWidth="1"/>
    <col min="10" max="16384" width="9" style="53"/>
  </cols>
  <sheetData>
    <row r="1" ht="36" customHeight="1" spans="1:9">
      <c r="A1" s="55" t="s">
        <v>0</v>
      </c>
      <c r="B1" s="55"/>
      <c r="C1" s="55"/>
      <c r="D1" s="55"/>
      <c r="E1" s="55"/>
      <c r="F1" s="55"/>
      <c r="G1" s="55"/>
      <c r="H1" s="55"/>
      <c r="I1" s="55"/>
    </row>
    <row r="2" s="49" customFormat="1" ht="27" customHeight="1" spans="1:9">
      <c r="A2" s="56" t="s">
        <v>1</v>
      </c>
      <c r="B2" s="57" t="s">
        <v>2</v>
      </c>
      <c r="C2" s="56" t="s">
        <v>3</v>
      </c>
      <c r="D2" s="58" t="s">
        <v>4</v>
      </c>
      <c r="E2" s="56" t="s">
        <v>5</v>
      </c>
      <c r="F2" s="56" t="s">
        <v>6</v>
      </c>
      <c r="G2" s="56" t="s">
        <v>7</v>
      </c>
      <c r="H2" s="56" t="s">
        <v>8</v>
      </c>
      <c r="I2" s="26" t="s">
        <v>9</v>
      </c>
    </row>
    <row r="3" s="50" customFormat="1" ht="30" customHeight="1" spans="1:9">
      <c r="A3" s="41">
        <v>1</v>
      </c>
      <c r="B3" s="42" t="s">
        <v>10</v>
      </c>
      <c r="C3" s="41">
        <v>51</v>
      </c>
      <c r="D3" s="22">
        <f t="shared" ref="D3:D26" si="0">C3*0.3</f>
        <v>15.3</v>
      </c>
      <c r="E3" s="22">
        <v>23.9</v>
      </c>
      <c r="F3" s="43">
        <v>89.67</v>
      </c>
      <c r="G3" s="43">
        <f t="shared" ref="G3:G26" si="1">F3*0.4</f>
        <v>35.87</v>
      </c>
      <c r="H3" s="43">
        <v>3</v>
      </c>
      <c r="I3" s="43">
        <f t="shared" ref="I3:I26" si="2">D3+E3+G3+H3</f>
        <v>78.07</v>
      </c>
    </row>
    <row r="4" s="50" customFormat="1" ht="30" customHeight="1" spans="1:9">
      <c r="A4" s="41">
        <v>2</v>
      </c>
      <c r="B4" s="42" t="s">
        <v>11</v>
      </c>
      <c r="C4" s="41">
        <v>55</v>
      </c>
      <c r="D4" s="22">
        <f t="shared" si="0"/>
        <v>16.5</v>
      </c>
      <c r="E4" s="22">
        <v>21.2</v>
      </c>
      <c r="F4" s="43">
        <v>90.33</v>
      </c>
      <c r="G4" s="43">
        <f t="shared" si="1"/>
        <v>36.13</v>
      </c>
      <c r="H4" s="43">
        <v>3</v>
      </c>
      <c r="I4" s="43">
        <f t="shared" si="2"/>
        <v>76.83</v>
      </c>
    </row>
    <row r="5" s="50" customFormat="1" ht="30" customHeight="1" spans="1:9">
      <c r="A5" s="41">
        <v>3</v>
      </c>
      <c r="B5" s="42" t="s">
        <v>12</v>
      </c>
      <c r="C5" s="41">
        <v>46</v>
      </c>
      <c r="D5" s="22">
        <f t="shared" si="0"/>
        <v>13.8</v>
      </c>
      <c r="E5" s="22">
        <v>25.3</v>
      </c>
      <c r="F5" s="43">
        <v>91.33</v>
      </c>
      <c r="G5" s="43">
        <f t="shared" si="1"/>
        <v>36.53</v>
      </c>
      <c r="H5" s="43"/>
      <c r="I5" s="43">
        <f t="shared" si="2"/>
        <v>75.63</v>
      </c>
    </row>
    <row r="6" s="50" customFormat="1" ht="30" customHeight="1" spans="1:9">
      <c r="A6" s="41">
        <v>4</v>
      </c>
      <c r="B6" s="42" t="s">
        <v>13</v>
      </c>
      <c r="C6" s="41">
        <v>57</v>
      </c>
      <c r="D6" s="22">
        <f t="shared" si="0"/>
        <v>17.1</v>
      </c>
      <c r="E6" s="22">
        <v>22.3</v>
      </c>
      <c r="F6" s="43">
        <v>89.33</v>
      </c>
      <c r="G6" s="43">
        <f t="shared" si="1"/>
        <v>35.73</v>
      </c>
      <c r="H6" s="43"/>
      <c r="I6" s="43">
        <f t="shared" si="2"/>
        <v>75.13</v>
      </c>
    </row>
    <row r="7" s="50" customFormat="1" ht="30" customHeight="1" spans="1:9">
      <c r="A7" s="41">
        <v>5</v>
      </c>
      <c r="B7" s="42" t="s">
        <v>14</v>
      </c>
      <c r="C7" s="41">
        <v>54</v>
      </c>
      <c r="D7" s="22">
        <f t="shared" si="0"/>
        <v>16.2</v>
      </c>
      <c r="E7" s="22">
        <v>24.5</v>
      </c>
      <c r="F7" s="43">
        <v>86</v>
      </c>
      <c r="G7" s="43">
        <f t="shared" si="1"/>
        <v>34.4</v>
      </c>
      <c r="H7" s="43"/>
      <c r="I7" s="43">
        <f t="shared" si="2"/>
        <v>75.1</v>
      </c>
    </row>
    <row r="8" s="50" customFormat="1" ht="30" customHeight="1" spans="1:9">
      <c r="A8" s="41">
        <v>6</v>
      </c>
      <c r="B8" s="42" t="s">
        <v>15</v>
      </c>
      <c r="C8" s="41">
        <v>40</v>
      </c>
      <c r="D8" s="22">
        <f t="shared" si="0"/>
        <v>12</v>
      </c>
      <c r="E8" s="22">
        <v>26.1</v>
      </c>
      <c r="F8" s="43">
        <v>91.67</v>
      </c>
      <c r="G8" s="43">
        <f t="shared" si="1"/>
        <v>36.67</v>
      </c>
      <c r="H8" s="43"/>
      <c r="I8" s="43">
        <f t="shared" si="2"/>
        <v>74.77</v>
      </c>
    </row>
    <row r="9" s="50" customFormat="1" ht="30" customHeight="1" spans="1:9">
      <c r="A9" s="41">
        <v>7</v>
      </c>
      <c r="B9" s="42" t="s">
        <v>16</v>
      </c>
      <c r="C9" s="41">
        <v>63</v>
      </c>
      <c r="D9" s="22">
        <f t="shared" si="0"/>
        <v>18.9</v>
      </c>
      <c r="E9" s="22">
        <v>18</v>
      </c>
      <c r="F9" s="43">
        <v>89.67</v>
      </c>
      <c r="G9" s="43">
        <f t="shared" si="1"/>
        <v>35.87</v>
      </c>
      <c r="H9" s="43">
        <v>2</v>
      </c>
      <c r="I9" s="43">
        <f t="shared" si="2"/>
        <v>74.77</v>
      </c>
    </row>
    <row r="10" s="50" customFormat="1" ht="30" customHeight="1" spans="1:9">
      <c r="A10" s="41">
        <v>8</v>
      </c>
      <c r="B10" s="42" t="s">
        <v>17</v>
      </c>
      <c r="C10" s="41">
        <v>57</v>
      </c>
      <c r="D10" s="22">
        <f t="shared" si="0"/>
        <v>17.1</v>
      </c>
      <c r="E10" s="22">
        <v>14.3</v>
      </c>
      <c r="F10" s="43">
        <v>92</v>
      </c>
      <c r="G10" s="43">
        <f t="shared" si="1"/>
        <v>36.8</v>
      </c>
      <c r="H10" s="43">
        <v>3</v>
      </c>
      <c r="I10" s="43">
        <f t="shared" si="2"/>
        <v>71.2</v>
      </c>
    </row>
    <row r="11" s="51" customFormat="1" ht="30" customHeight="1" spans="1:9">
      <c r="A11" s="46">
        <v>9</v>
      </c>
      <c r="B11" s="45" t="s">
        <v>18</v>
      </c>
      <c r="C11" s="46">
        <v>63</v>
      </c>
      <c r="D11" s="27">
        <f t="shared" si="0"/>
        <v>18.9</v>
      </c>
      <c r="E11" s="27">
        <v>16.5</v>
      </c>
      <c r="F11" s="47">
        <v>80.33</v>
      </c>
      <c r="G11" s="47">
        <f t="shared" si="1"/>
        <v>32.13</v>
      </c>
      <c r="H11" s="47">
        <v>3</v>
      </c>
      <c r="I11" s="47">
        <f t="shared" si="2"/>
        <v>70.53</v>
      </c>
    </row>
    <row r="12" s="51" customFormat="1" ht="30" customHeight="1" spans="1:9">
      <c r="A12" s="46">
        <v>10</v>
      </c>
      <c r="B12" s="59" t="s">
        <v>19</v>
      </c>
      <c r="C12" s="60">
        <v>39</v>
      </c>
      <c r="D12" s="27">
        <f t="shared" si="0"/>
        <v>11.7</v>
      </c>
      <c r="E12" s="27">
        <v>20.3</v>
      </c>
      <c r="F12" s="47">
        <v>90.67</v>
      </c>
      <c r="G12" s="47">
        <f t="shared" si="1"/>
        <v>36.27</v>
      </c>
      <c r="H12" s="47">
        <v>1</v>
      </c>
      <c r="I12" s="47">
        <f t="shared" si="2"/>
        <v>69.27</v>
      </c>
    </row>
    <row r="13" s="51" customFormat="1" ht="30" customHeight="1" spans="1:9">
      <c r="A13" s="46">
        <v>12</v>
      </c>
      <c r="B13" s="45" t="s">
        <v>20</v>
      </c>
      <c r="C13" s="46">
        <v>43</v>
      </c>
      <c r="D13" s="27">
        <f t="shared" si="0"/>
        <v>12.9</v>
      </c>
      <c r="E13" s="27">
        <v>18.9</v>
      </c>
      <c r="F13" s="47">
        <v>85</v>
      </c>
      <c r="G13" s="47">
        <f t="shared" si="1"/>
        <v>34</v>
      </c>
      <c r="H13" s="47">
        <v>2</v>
      </c>
      <c r="I13" s="47">
        <f t="shared" si="2"/>
        <v>67.8</v>
      </c>
    </row>
    <row r="14" s="51" customFormat="1" ht="30" customHeight="1" spans="1:9">
      <c r="A14" s="46">
        <v>11</v>
      </c>
      <c r="B14" s="45" t="s">
        <v>21</v>
      </c>
      <c r="C14" s="46">
        <v>52</v>
      </c>
      <c r="D14" s="27">
        <f t="shared" si="0"/>
        <v>15.6</v>
      </c>
      <c r="E14" s="27">
        <v>18.6</v>
      </c>
      <c r="F14" s="47">
        <v>81.33</v>
      </c>
      <c r="G14" s="47">
        <f t="shared" si="1"/>
        <v>32.53</v>
      </c>
      <c r="H14" s="47"/>
      <c r="I14" s="47">
        <f t="shared" si="2"/>
        <v>66.73</v>
      </c>
    </row>
    <row r="15" s="51" customFormat="1" ht="30" customHeight="1" spans="1:9">
      <c r="A15" s="46">
        <v>15</v>
      </c>
      <c r="B15" s="45" t="s">
        <v>22</v>
      </c>
      <c r="C15" s="46">
        <v>32</v>
      </c>
      <c r="D15" s="27">
        <f t="shared" si="0"/>
        <v>9.6</v>
      </c>
      <c r="E15" s="27">
        <v>20.9</v>
      </c>
      <c r="F15" s="47">
        <v>85</v>
      </c>
      <c r="G15" s="47">
        <f t="shared" si="1"/>
        <v>34</v>
      </c>
      <c r="H15" s="47">
        <v>2</v>
      </c>
      <c r="I15" s="47">
        <f t="shared" si="2"/>
        <v>66.5</v>
      </c>
    </row>
    <row r="16" s="51" customFormat="1" ht="30" customHeight="1" spans="1:9">
      <c r="A16" s="46">
        <v>13</v>
      </c>
      <c r="B16" s="45" t="s">
        <v>23</v>
      </c>
      <c r="C16" s="46">
        <v>39</v>
      </c>
      <c r="D16" s="27">
        <f t="shared" si="0"/>
        <v>11.7</v>
      </c>
      <c r="E16" s="27">
        <v>18.4</v>
      </c>
      <c r="F16" s="47">
        <v>87</v>
      </c>
      <c r="G16" s="47">
        <f t="shared" si="1"/>
        <v>34.8</v>
      </c>
      <c r="H16" s="47"/>
      <c r="I16" s="47">
        <f t="shared" si="2"/>
        <v>64.9</v>
      </c>
    </row>
    <row r="17" s="51" customFormat="1" ht="30" customHeight="1" spans="1:9">
      <c r="A17" s="46">
        <v>14</v>
      </c>
      <c r="B17" s="45" t="s">
        <v>24</v>
      </c>
      <c r="C17" s="46">
        <v>36</v>
      </c>
      <c r="D17" s="27">
        <f t="shared" si="0"/>
        <v>10.8</v>
      </c>
      <c r="E17" s="27">
        <v>20.6</v>
      </c>
      <c r="F17" s="47">
        <v>83.33</v>
      </c>
      <c r="G17" s="47">
        <f t="shared" si="1"/>
        <v>33.33</v>
      </c>
      <c r="H17" s="47"/>
      <c r="I17" s="47">
        <f t="shared" si="2"/>
        <v>64.73</v>
      </c>
    </row>
    <row r="18" s="51" customFormat="1" ht="30" customHeight="1" spans="1:9">
      <c r="A18" s="46">
        <v>16</v>
      </c>
      <c r="B18" s="45" t="s">
        <v>25</v>
      </c>
      <c r="C18" s="46">
        <v>54</v>
      </c>
      <c r="D18" s="27">
        <f t="shared" si="0"/>
        <v>16.2</v>
      </c>
      <c r="E18" s="27">
        <v>16.9</v>
      </c>
      <c r="F18" s="47">
        <v>77</v>
      </c>
      <c r="G18" s="47">
        <f t="shared" si="1"/>
        <v>30.8</v>
      </c>
      <c r="H18" s="47"/>
      <c r="I18" s="47">
        <f t="shared" si="2"/>
        <v>63.9</v>
      </c>
    </row>
    <row r="19" s="51" customFormat="1" ht="30" customHeight="1" spans="1:9">
      <c r="A19" s="46">
        <v>17</v>
      </c>
      <c r="B19" s="45" t="s">
        <v>26</v>
      </c>
      <c r="C19" s="46">
        <v>48</v>
      </c>
      <c r="D19" s="27">
        <f t="shared" si="0"/>
        <v>14.4</v>
      </c>
      <c r="E19" s="27">
        <v>17.7</v>
      </c>
      <c r="F19" s="47">
        <v>78</v>
      </c>
      <c r="G19" s="47">
        <f t="shared" si="1"/>
        <v>31.2</v>
      </c>
      <c r="H19" s="47"/>
      <c r="I19" s="47">
        <f t="shared" si="2"/>
        <v>63.3</v>
      </c>
    </row>
    <row r="20" s="51" customFormat="1" ht="30" customHeight="1" spans="1:9">
      <c r="A20" s="46">
        <v>18</v>
      </c>
      <c r="B20" s="45" t="s">
        <v>27</v>
      </c>
      <c r="C20" s="46">
        <v>48</v>
      </c>
      <c r="D20" s="27">
        <f t="shared" si="0"/>
        <v>14.4</v>
      </c>
      <c r="E20" s="27">
        <v>15.6</v>
      </c>
      <c r="F20" s="47">
        <v>83</v>
      </c>
      <c r="G20" s="47">
        <f t="shared" si="1"/>
        <v>33.2</v>
      </c>
      <c r="H20" s="47"/>
      <c r="I20" s="47">
        <f t="shared" si="2"/>
        <v>63.2</v>
      </c>
    </row>
    <row r="21" s="51" customFormat="1" ht="30" customHeight="1" spans="1:9">
      <c r="A21" s="46">
        <v>19</v>
      </c>
      <c r="B21" s="45" t="s">
        <v>28</v>
      </c>
      <c r="C21" s="46">
        <v>47</v>
      </c>
      <c r="D21" s="27">
        <f t="shared" si="0"/>
        <v>14.1</v>
      </c>
      <c r="E21" s="27">
        <v>15.4</v>
      </c>
      <c r="F21" s="47">
        <v>81.67</v>
      </c>
      <c r="G21" s="47">
        <f t="shared" si="1"/>
        <v>32.67</v>
      </c>
      <c r="H21" s="47"/>
      <c r="I21" s="47">
        <f t="shared" si="2"/>
        <v>62.17</v>
      </c>
    </row>
    <row r="22" s="52" customFormat="1" ht="30" customHeight="1" spans="1:246">
      <c r="A22" s="46">
        <v>20</v>
      </c>
      <c r="B22" s="45" t="s">
        <v>29</v>
      </c>
      <c r="C22" s="46">
        <v>43</v>
      </c>
      <c r="D22" s="27">
        <f t="shared" si="0"/>
        <v>12.9</v>
      </c>
      <c r="E22" s="27">
        <v>16.7</v>
      </c>
      <c r="F22" s="47">
        <v>81.33</v>
      </c>
      <c r="G22" s="47">
        <f t="shared" si="1"/>
        <v>32.53</v>
      </c>
      <c r="H22" s="47"/>
      <c r="I22" s="47">
        <f t="shared" si="2"/>
        <v>62.13</v>
      </c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51"/>
      <c r="FV22" s="51"/>
      <c r="FW22" s="51"/>
      <c r="FX22" s="51"/>
      <c r="FY22" s="51"/>
      <c r="FZ22" s="51"/>
      <c r="GA22" s="51"/>
      <c r="GB22" s="51"/>
      <c r="GC22" s="51"/>
      <c r="GD22" s="51"/>
      <c r="GE22" s="51"/>
      <c r="GF22" s="51"/>
      <c r="GG22" s="51"/>
      <c r="GH22" s="51"/>
      <c r="GI22" s="51"/>
      <c r="GJ22" s="51"/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/>
      <c r="HT22" s="51"/>
      <c r="HU22" s="51"/>
      <c r="HV22" s="51"/>
      <c r="HW22" s="51"/>
      <c r="HX22" s="51"/>
      <c r="HY22" s="51"/>
      <c r="HZ22" s="51"/>
      <c r="IA22" s="51"/>
      <c r="IB22" s="51"/>
      <c r="IC22" s="51"/>
      <c r="ID22" s="51"/>
      <c r="IE22" s="51"/>
      <c r="IF22" s="51"/>
      <c r="IG22" s="51"/>
      <c r="IH22" s="51"/>
      <c r="II22" s="51"/>
      <c r="IJ22" s="51"/>
      <c r="IK22" s="51"/>
      <c r="IL22" s="51"/>
    </row>
    <row r="23" s="51" customFormat="1" ht="30" customHeight="1" spans="1:9">
      <c r="A23" s="46">
        <v>21</v>
      </c>
      <c r="B23" s="45" t="s">
        <v>30</v>
      </c>
      <c r="C23" s="46">
        <v>49</v>
      </c>
      <c r="D23" s="27">
        <f t="shared" si="0"/>
        <v>14.7</v>
      </c>
      <c r="E23" s="27">
        <v>15.7</v>
      </c>
      <c r="F23" s="47">
        <v>79.33</v>
      </c>
      <c r="G23" s="47">
        <f t="shared" si="1"/>
        <v>31.73</v>
      </c>
      <c r="H23" s="47"/>
      <c r="I23" s="47">
        <f t="shared" si="2"/>
        <v>62.13</v>
      </c>
    </row>
    <row r="24" s="51" customFormat="1" ht="30" customHeight="1" spans="1:9">
      <c r="A24" s="46">
        <v>23</v>
      </c>
      <c r="B24" s="45" t="s">
        <v>31</v>
      </c>
      <c r="C24" s="46">
        <v>52</v>
      </c>
      <c r="D24" s="27">
        <f t="shared" si="0"/>
        <v>15.6</v>
      </c>
      <c r="E24" s="27">
        <v>15</v>
      </c>
      <c r="F24" s="47">
        <v>73.67</v>
      </c>
      <c r="G24" s="47">
        <f t="shared" si="1"/>
        <v>29.47</v>
      </c>
      <c r="H24" s="47">
        <v>2</v>
      </c>
      <c r="I24" s="47">
        <f t="shared" si="2"/>
        <v>62.07</v>
      </c>
    </row>
    <row r="25" s="51" customFormat="1" ht="30" customHeight="1" spans="1:9">
      <c r="A25" s="46">
        <v>22</v>
      </c>
      <c r="B25" s="45" t="s">
        <v>32</v>
      </c>
      <c r="C25" s="46">
        <v>36</v>
      </c>
      <c r="D25" s="27">
        <f t="shared" si="0"/>
        <v>10.8</v>
      </c>
      <c r="E25" s="27">
        <v>18.5</v>
      </c>
      <c r="F25" s="47">
        <v>79.67</v>
      </c>
      <c r="G25" s="47">
        <f t="shared" si="1"/>
        <v>31.87</v>
      </c>
      <c r="H25" s="47"/>
      <c r="I25" s="47">
        <f t="shared" si="2"/>
        <v>61.17</v>
      </c>
    </row>
    <row r="26" s="51" customFormat="1" ht="30" customHeight="1" spans="1:9">
      <c r="A26" s="46">
        <v>24</v>
      </c>
      <c r="B26" s="45" t="s">
        <v>33</v>
      </c>
      <c r="C26" s="46">
        <v>44</v>
      </c>
      <c r="D26" s="27">
        <f t="shared" si="0"/>
        <v>13.2</v>
      </c>
      <c r="E26" s="27">
        <v>22.1</v>
      </c>
      <c r="F26" s="47">
        <v>0</v>
      </c>
      <c r="G26" s="47">
        <f t="shared" si="1"/>
        <v>0</v>
      </c>
      <c r="H26" s="47"/>
      <c r="I26" s="47">
        <f t="shared" si="2"/>
        <v>35.3</v>
      </c>
    </row>
  </sheetData>
  <sheetProtection sheet="1" selectLockedCells="1" objects="1"/>
  <sortState ref="A3:IL26">
    <sortCondition ref="I3:I26" descending="1"/>
  </sortState>
  <mergeCells count="1">
    <mergeCell ref="A1:I1"/>
  </mergeCells>
  <pageMargins left="0.349305555555556" right="0.236111111111111" top="0.229861111111111" bottom="0.3" header="0.169444444444444" footer="0.22986111111111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workbookViewId="0">
      <selection activeCell="L7" sqref="L7"/>
    </sheetView>
  </sheetViews>
  <sheetFormatPr defaultColWidth="9" defaultRowHeight="14.25"/>
  <cols>
    <col min="1" max="1" width="5.25" style="37" customWidth="1"/>
    <col min="2" max="2" width="11" style="37" customWidth="1"/>
    <col min="3" max="3" width="9.75" style="37" customWidth="1"/>
    <col min="4" max="4" width="9.75" style="38" customWidth="1"/>
    <col min="5" max="5" width="9.75" style="33" customWidth="1"/>
    <col min="6" max="6" width="10.625" style="37" customWidth="1"/>
    <col min="7" max="7" width="10.875" style="37" customWidth="1"/>
    <col min="8" max="8" width="8" style="37" customWidth="1"/>
    <col min="9" max="9" width="13.875" style="37" customWidth="1"/>
    <col min="10" max="16384" width="9" style="37"/>
  </cols>
  <sheetData>
    <row r="1" ht="41.25" customHeight="1" spans="1:9">
      <c r="A1" s="39" t="s">
        <v>34</v>
      </c>
      <c r="B1" s="39"/>
      <c r="C1" s="39"/>
      <c r="D1" s="39"/>
      <c r="E1" s="39"/>
      <c r="F1" s="39"/>
      <c r="G1" s="39"/>
      <c r="H1" s="39"/>
      <c r="I1" s="39"/>
    </row>
    <row r="2" s="33" customFormat="1" ht="30.75" customHeight="1" spans="1:9">
      <c r="A2" s="29" t="s">
        <v>1</v>
      </c>
      <c r="B2" s="29" t="s">
        <v>2</v>
      </c>
      <c r="C2" s="29" t="s">
        <v>3</v>
      </c>
      <c r="D2" s="40" t="s">
        <v>4</v>
      </c>
      <c r="E2" s="29" t="s">
        <v>5</v>
      </c>
      <c r="F2" s="29" t="s">
        <v>6</v>
      </c>
      <c r="G2" s="29" t="s">
        <v>7</v>
      </c>
      <c r="H2" s="29" t="s">
        <v>8</v>
      </c>
      <c r="I2" s="48" t="s">
        <v>9</v>
      </c>
    </row>
    <row r="3" s="35" customFormat="1" ht="30" customHeight="1" spans="1:9">
      <c r="A3" s="41">
        <v>1</v>
      </c>
      <c r="B3" s="42" t="s">
        <v>35</v>
      </c>
      <c r="C3" s="41">
        <v>64</v>
      </c>
      <c r="D3" s="22">
        <f t="shared" ref="D3:D14" si="0">C3*0.3</f>
        <v>19.2</v>
      </c>
      <c r="E3" s="22">
        <v>25.3</v>
      </c>
      <c r="F3" s="43">
        <v>85.67</v>
      </c>
      <c r="G3" s="43">
        <f t="shared" ref="G3:G14" si="1">F3*0.4</f>
        <v>34.27</v>
      </c>
      <c r="H3" s="43">
        <v>3</v>
      </c>
      <c r="I3" s="43">
        <f t="shared" ref="I3:I14" si="2">D3+E3+G3+H3</f>
        <v>81.77</v>
      </c>
    </row>
    <row r="4" s="35" customFormat="1" ht="30" customHeight="1" spans="1:9">
      <c r="A4" s="41">
        <v>2</v>
      </c>
      <c r="B4" s="42" t="s">
        <v>36</v>
      </c>
      <c r="C4" s="41">
        <v>53</v>
      </c>
      <c r="D4" s="22">
        <f t="shared" si="0"/>
        <v>15.9</v>
      </c>
      <c r="E4" s="22">
        <v>25.1</v>
      </c>
      <c r="F4" s="43">
        <v>88.67</v>
      </c>
      <c r="G4" s="43">
        <f t="shared" si="1"/>
        <v>35.47</v>
      </c>
      <c r="H4" s="43">
        <v>3</v>
      </c>
      <c r="I4" s="43">
        <f t="shared" si="2"/>
        <v>79.47</v>
      </c>
    </row>
    <row r="5" s="35" customFormat="1" ht="30" customHeight="1" spans="1:9">
      <c r="A5" s="41">
        <v>3</v>
      </c>
      <c r="B5" s="42" t="s">
        <v>37</v>
      </c>
      <c r="C5" s="41">
        <v>50</v>
      </c>
      <c r="D5" s="22">
        <f t="shared" si="0"/>
        <v>15</v>
      </c>
      <c r="E5" s="22">
        <v>24.8</v>
      </c>
      <c r="F5" s="43">
        <v>92.33</v>
      </c>
      <c r="G5" s="43">
        <f t="shared" si="1"/>
        <v>36.93</v>
      </c>
      <c r="H5" s="43"/>
      <c r="I5" s="43">
        <f t="shared" si="2"/>
        <v>76.73</v>
      </c>
    </row>
    <row r="6" s="35" customFormat="1" ht="30" customHeight="1" spans="1:9">
      <c r="A6" s="41">
        <v>4</v>
      </c>
      <c r="B6" s="42" t="s">
        <v>38</v>
      </c>
      <c r="C6" s="41">
        <v>59</v>
      </c>
      <c r="D6" s="22">
        <f t="shared" si="0"/>
        <v>17.7</v>
      </c>
      <c r="E6" s="22">
        <v>23.6</v>
      </c>
      <c r="F6" s="43">
        <v>85.67</v>
      </c>
      <c r="G6" s="43">
        <f t="shared" si="1"/>
        <v>34.27</v>
      </c>
      <c r="H6" s="43"/>
      <c r="I6" s="43">
        <f t="shared" si="2"/>
        <v>75.57</v>
      </c>
    </row>
    <row r="7" s="36" customFormat="1" ht="30" customHeight="1" spans="1:9">
      <c r="A7" s="44">
        <v>5</v>
      </c>
      <c r="B7" s="45" t="s">
        <v>39</v>
      </c>
      <c r="C7" s="46">
        <v>56</v>
      </c>
      <c r="D7" s="27">
        <f t="shared" si="0"/>
        <v>16.8</v>
      </c>
      <c r="E7" s="27">
        <v>20.2</v>
      </c>
      <c r="F7" s="47">
        <v>88.67</v>
      </c>
      <c r="G7" s="47">
        <f t="shared" si="1"/>
        <v>35.47</v>
      </c>
      <c r="H7" s="47">
        <v>3</v>
      </c>
      <c r="I7" s="47">
        <f t="shared" si="2"/>
        <v>75.47</v>
      </c>
    </row>
    <row r="8" s="36" customFormat="1" ht="30" customHeight="1" spans="1:9">
      <c r="A8" s="44">
        <v>6</v>
      </c>
      <c r="B8" s="45" t="s">
        <v>40</v>
      </c>
      <c r="C8" s="46">
        <v>56</v>
      </c>
      <c r="D8" s="27">
        <f t="shared" si="0"/>
        <v>16.8</v>
      </c>
      <c r="E8" s="27">
        <v>23.2</v>
      </c>
      <c r="F8" s="47">
        <v>76.67</v>
      </c>
      <c r="G8" s="47">
        <f t="shared" si="1"/>
        <v>30.67</v>
      </c>
      <c r="H8" s="47">
        <v>3</v>
      </c>
      <c r="I8" s="47">
        <f t="shared" si="2"/>
        <v>73.67</v>
      </c>
    </row>
    <row r="9" s="36" customFormat="1" ht="30" customHeight="1" spans="1:9">
      <c r="A9" s="44">
        <v>7</v>
      </c>
      <c r="B9" s="45" t="s">
        <v>41</v>
      </c>
      <c r="C9" s="46">
        <v>61</v>
      </c>
      <c r="D9" s="27">
        <f t="shared" si="0"/>
        <v>18.3</v>
      </c>
      <c r="E9" s="27">
        <v>20.6</v>
      </c>
      <c r="F9" s="47">
        <v>85.67</v>
      </c>
      <c r="G9" s="47">
        <f t="shared" si="1"/>
        <v>34.27</v>
      </c>
      <c r="H9" s="47"/>
      <c r="I9" s="47">
        <f t="shared" si="2"/>
        <v>73.17</v>
      </c>
    </row>
    <row r="10" s="36" customFormat="1" ht="30" customHeight="1" spans="1:9">
      <c r="A10" s="44">
        <v>8</v>
      </c>
      <c r="B10" s="45" t="s">
        <v>42</v>
      </c>
      <c r="C10" s="46">
        <v>49</v>
      </c>
      <c r="D10" s="27">
        <f t="shared" si="0"/>
        <v>14.7</v>
      </c>
      <c r="E10" s="27">
        <v>21.3</v>
      </c>
      <c r="F10" s="47">
        <v>90</v>
      </c>
      <c r="G10" s="47">
        <f t="shared" si="1"/>
        <v>36</v>
      </c>
      <c r="H10" s="47"/>
      <c r="I10" s="47">
        <f t="shared" si="2"/>
        <v>72</v>
      </c>
    </row>
    <row r="11" s="36" customFormat="1" ht="30" customHeight="1" spans="1:9">
      <c r="A11" s="44">
        <v>9</v>
      </c>
      <c r="B11" s="45" t="s">
        <v>43</v>
      </c>
      <c r="C11" s="46">
        <v>58</v>
      </c>
      <c r="D11" s="27">
        <f t="shared" si="0"/>
        <v>17.4</v>
      </c>
      <c r="E11" s="27">
        <v>24</v>
      </c>
      <c r="F11" s="47">
        <v>75.33</v>
      </c>
      <c r="G11" s="47">
        <f t="shared" si="1"/>
        <v>30.13</v>
      </c>
      <c r="H11" s="47"/>
      <c r="I11" s="47">
        <f t="shared" si="2"/>
        <v>71.53</v>
      </c>
    </row>
    <row r="12" s="36" customFormat="1" ht="30" customHeight="1" spans="1:9">
      <c r="A12" s="44">
        <v>10</v>
      </c>
      <c r="B12" s="45" t="s">
        <v>44</v>
      </c>
      <c r="C12" s="46">
        <v>58</v>
      </c>
      <c r="D12" s="27">
        <f t="shared" si="0"/>
        <v>17.4</v>
      </c>
      <c r="E12" s="27">
        <v>19.2</v>
      </c>
      <c r="F12" s="47">
        <v>83</v>
      </c>
      <c r="G12" s="47">
        <f t="shared" si="1"/>
        <v>33.2</v>
      </c>
      <c r="H12" s="47"/>
      <c r="I12" s="47">
        <f t="shared" si="2"/>
        <v>69.8</v>
      </c>
    </row>
    <row r="13" s="36" customFormat="1" ht="30" customHeight="1" spans="1:9">
      <c r="A13" s="44">
        <v>11</v>
      </c>
      <c r="B13" s="45" t="s">
        <v>45</v>
      </c>
      <c r="C13" s="46">
        <v>41</v>
      </c>
      <c r="D13" s="27">
        <f t="shared" si="0"/>
        <v>12.3</v>
      </c>
      <c r="E13" s="27">
        <v>25.9</v>
      </c>
      <c r="F13" s="47">
        <v>78.67</v>
      </c>
      <c r="G13" s="47">
        <f t="shared" si="1"/>
        <v>31.47</v>
      </c>
      <c r="H13" s="47"/>
      <c r="I13" s="47">
        <f t="shared" si="2"/>
        <v>69.67</v>
      </c>
    </row>
    <row r="14" s="36" customFormat="1" ht="30" customHeight="1" spans="1:9">
      <c r="A14" s="44">
        <v>12</v>
      </c>
      <c r="B14" s="45" t="s">
        <v>46</v>
      </c>
      <c r="C14" s="46">
        <v>46</v>
      </c>
      <c r="D14" s="27">
        <f t="shared" si="0"/>
        <v>13.8</v>
      </c>
      <c r="E14" s="27">
        <v>22.1</v>
      </c>
      <c r="F14" s="47">
        <v>76.33</v>
      </c>
      <c r="G14" s="47">
        <f t="shared" si="1"/>
        <v>30.53</v>
      </c>
      <c r="H14" s="47"/>
      <c r="I14" s="47">
        <f t="shared" si="2"/>
        <v>66.43</v>
      </c>
    </row>
  </sheetData>
  <sheetProtection password="92BE" sheet="1" selectLockedCells="1" objects="1" scenarios="1"/>
  <sortState ref="A3:I14">
    <sortCondition ref="I3:I14" descending="1"/>
  </sortState>
  <mergeCells count="1">
    <mergeCell ref="A1:I1"/>
  </mergeCells>
  <pageMargins left="0.3" right="0.236111111111111" top="0.419444444444444" bottom="0.45" header="0.309722222222222" footer="0.169444444444444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15"/>
  <sheetViews>
    <sheetView workbookViewId="0">
      <selection activeCell="K2" sqref="K2"/>
    </sheetView>
  </sheetViews>
  <sheetFormatPr defaultColWidth="9" defaultRowHeight="14.25"/>
  <cols>
    <col min="1" max="1" width="5.625" style="3" customWidth="1"/>
    <col min="2" max="2" width="11" style="3" customWidth="1"/>
    <col min="3" max="3" width="9.875" style="3" customWidth="1"/>
    <col min="4" max="4" width="9.375" style="3" customWidth="1"/>
    <col min="5" max="6" width="10" style="3" customWidth="1"/>
    <col min="7" max="7" width="10.5" style="3" customWidth="1"/>
    <col min="8" max="8" width="8.5" style="3" customWidth="1"/>
    <col min="9" max="9" width="12.25" style="3" customWidth="1"/>
    <col min="10" max="16384" width="9" style="3"/>
  </cols>
  <sheetData>
    <row r="1" ht="30" customHeight="1" spans="1:9">
      <c r="A1" s="4" t="s">
        <v>47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29" t="s">
        <v>1</v>
      </c>
      <c r="B2" s="29" t="s">
        <v>2</v>
      </c>
      <c r="C2" s="29" t="s">
        <v>3</v>
      </c>
      <c r="D2" s="29" t="s">
        <v>4</v>
      </c>
      <c r="E2" s="29" t="s">
        <v>48</v>
      </c>
      <c r="F2" s="29" t="s">
        <v>6</v>
      </c>
      <c r="G2" s="29" t="s">
        <v>7</v>
      </c>
      <c r="H2" s="29" t="s">
        <v>8</v>
      </c>
      <c r="I2" s="29" t="s">
        <v>49</v>
      </c>
    </row>
    <row r="3" s="17" customFormat="1" ht="24.95" customHeight="1" spans="1:9">
      <c r="A3" s="21">
        <v>1</v>
      </c>
      <c r="B3" s="30" t="s">
        <v>50</v>
      </c>
      <c r="C3" s="21">
        <v>61</v>
      </c>
      <c r="D3" s="21">
        <f>C3*0.3</f>
        <v>18.3</v>
      </c>
      <c r="E3" s="21">
        <v>22.05</v>
      </c>
      <c r="F3" s="21">
        <v>70.33</v>
      </c>
      <c r="G3" s="22">
        <f t="shared" ref="G3:G14" si="0">F3*0.4</f>
        <v>28.13</v>
      </c>
      <c r="H3" s="22">
        <v>3</v>
      </c>
      <c r="I3" s="22">
        <f t="shared" ref="I3:I14" si="1">D3+E3+G3+H3</f>
        <v>71.48</v>
      </c>
    </row>
    <row r="4" s="17" customFormat="1" ht="24.95" customHeight="1" spans="1:9">
      <c r="A4" s="21">
        <v>2</v>
      </c>
      <c r="B4" s="30" t="s">
        <v>51</v>
      </c>
      <c r="C4" s="21">
        <v>58</v>
      </c>
      <c r="D4" s="21">
        <f t="shared" ref="D4:D14" si="2">C4*0.3</f>
        <v>17.4</v>
      </c>
      <c r="E4" s="21">
        <v>19.75</v>
      </c>
      <c r="F4" s="21">
        <v>76.33</v>
      </c>
      <c r="G4" s="22">
        <f t="shared" si="0"/>
        <v>30.53</v>
      </c>
      <c r="H4" s="22"/>
      <c r="I4" s="22">
        <f t="shared" si="1"/>
        <v>67.68</v>
      </c>
    </row>
    <row r="5" s="17" customFormat="1" ht="24.95" customHeight="1" spans="1:9">
      <c r="A5" s="21">
        <v>3</v>
      </c>
      <c r="B5" s="30" t="s">
        <v>52</v>
      </c>
      <c r="C5" s="21">
        <v>40</v>
      </c>
      <c r="D5" s="21">
        <f t="shared" si="2"/>
        <v>12</v>
      </c>
      <c r="E5" s="21">
        <v>24.3</v>
      </c>
      <c r="F5" s="21">
        <v>76.3</v>
      </c>
      <c r="G5" s="22">
        <f t="shared" si="0"/>
        <v>30.52</v>
      </c>
      <c r="H5" s="22"/>
      <c r="I5" s="22">
        <f t="shared" si="1"/>
        <v>66.82</v>
      </c>
    </row>
    <row r="6" s="17" customFormat="1" ht="24.95" customHeight="1" spans="1:9">
      <c r="A6" s="21">
        <v>4</v>
      </c>
      <c r="B6" s="30" t="s">
        <v>53</v>
      </c>
      <c r="C6" s="21">
        <v>40</v>
      </c>
      <c r="D6" s="21">
        <f t="shared" si="2"/>
        <v>12</v>
      </c>
      <c r="E6" s="21">
        <v>21.2</v>
      </c>
      <c r="F6" s="21">
        <v>75.67</v>
      </c>
      <c r="G6" s="22">
        <f t="shared" si="0"/>
        <v>30.27</v>
      </c>
      <c r="H6" s="22">
        <v>3</v>
      </c>
      <c r="I6" s="22">
        <f t="shared" si="1"/>
        <v>66.47</v>
      </c>
    </row>
    <row r="7" s="28" customFormat="1" ht="24.95" customHeight="1" spans="1:9">
      <c r="A7" s="31">
        <v>5</v>
      </c>
      <c r="B7" s="32" t="s">
        <v>54</v>
      </c>
      <c r="C7" s="31">
        <v>39</v>
      </c>
      <c r="D7" s="24">
        <f t="shared" si="2"/>
        <v>11.7</v>
      </c>
      <c r="E7" s="31">
        <v>23</v>
      </c>
      <c r="F7" s="31">
        <v>70.67</v>
      </c>
      <c r="G7" s="27">
        <f t="shared" si="0"/>
        <v>28.27</v>
      </c>
      <c r="H7" s="27">
        <v>3</v>
      </c>
      <c r="I7" s="27">
        <f t="shared" si="1"/>
        <v>65.97</v>
      </c>
    </row>
    <row r="8" s="28" customFormat="1" ht="24.95" customHeight="1" spans="1:9">
      <c r="A8" s="31">
        <v>6</v>
      </c>
      <c r="B8" s="32" t="s">
        <v>55</v>
      </c>
      <c r="C8" s="31">
        <v>28</v>
      </c>
      <c r="D8" s="24">
        <f t="shared" si="2"/>
        <v>8.4</v>
      </c>
      <c r="E8" s="31">
        <v>25.5</v>
      </c>
      <c r="F8" s="31">
        <v>78.33</v>
      </c>
      <c r="G8" s="27">
        <f t="shared" si="0"/>
        <v>31.33</v>
      </c>
      <c r="H8" s="27"/>
      <c r="I8" s="27">
        <f t="shared" si="1"/>
        <v>65.23</v>
      </c>
    </row>
    <row r="9" s="28" customFormat="1" ht="24.95" customHeight="1" spans="1:18">
      <c r="A9" s="31">
        <v>7</v>
      </c>
      <c r="B9" s="32" t="s">
        <v>56</v>
      </c>
      <c r="C9" s="24">
        <v>58</v>
      </c>
      <c r="D9" s="24">
        <f t="shared" si="2"/>
        <v>17.4</v>
      </c>
      <c r="E9" s="24">
        <v>19.45</v>
      </c>
      <c r="F9" s="24">
        <v>70.67</v>
      </c>
      <c r="G9" s="27">
        <f t="shared" si="0"/>
        <v>28.27</v>
      </c>
      <c r="H9" s="27"/>
      <c r="I9" s="27">
        <f t="shared" si="1"/>
        <v>65.12</v>
      </c>
      <c r="J9" s="34"/>
      <c r="K9" s="34"/>
      <c r="L9" s="34"/>
      <c r="M9" s="34"/>
      <c r="N9" s="34"/>
      <c r="O9" s="34"/>
      <c r="P9" s="34"/>
      <c r="Q9" s="34"/>
      <c r="R9" s="34"/>
    </row>
    <row r="10" s="28" customFormat="1" ht="24.95" customHeight="1" spans="1:9">
      <c r="A10" s="31">
        <v>8</v>
      </c>
      <c r="B10" s="32" t="s">
        <v>57</v>
      </c>
      <c r="C10" s="31">
        <v>48</v>
      </c>
      <c r="D10" s="24">
        <f t="shared" si="2"/>
        <v>14.4</v>
      </c>
      <c r="E10" s="31">
        <v>17.5</v>
      </c>
      <c r="F10" s="31">
        <v>73.83</v>
      </c>
      <c r="G10" s="27">
        <f t="shared" si="0"/>
        <v>29.53</v>
      </c>
      <c r="H10" s="27">
        <v>3</v>
      </c>
      <c r="I10" s="27">
        <f t="shared" si="1"/>
        <v>64.43</v>
      </c>
    </row>
    <row r="11" s="28" customFormat="1" ht="24.95" customHeight="1" spans="1:9">
      <c r="A11" s="31">
        <v>9</v>
      </c>
      <c r="B11" s="32" t="s">
        <v>58</v>
      </c>
      <c r="C11" s="31">
        <v>35</v>
      </c>
      <c r="D11" s="24">
        <f t="shared" si="2"/>
        <v>10.5</v>
      </c>
      <c r="E11" s="31">
        <v>21.1</v>
      </c>
      <c r="F11" s="31">
        <v>74.33</v>
      </c>
      <c r="G11" s="27">
        <f t="shared" si="0"/>
        <v>29.73</v>
      </c>
      <c r="H11" s="27">
        <v>3</v>
      </c>
      <c r="I11" s="27">
        <f t="shared" si="1"/>
        <v>64.33</v>
      </c>
    </row>
    <row r="12" s="28" customFormat="1" ht="24.95" customHeight="1" spans="1:9">
      <c r="A12" s="31">
        <v>10</v>
      </c>
      <c r="B12" s="32" t="s">
        <v>59</v>
      </c>
      <c r="C12" s="31">
        <v>35</v>
      </c>
      <c r="D12" s="24">
        <f t="shared" si="2"/>
        <v>10.5</v>
      </c>
      <c r="E12" s="31">
        <v>23.2</v>
      </c>
      <c r="F12" s="31">
        <v>66.33</v>
      </c>
      <c r="G12" s="27">
        <f t="shared" si="0"/>
        <v>26.53</v>
      </c>
      <c r="H12" s="27">
        <v>3</v>
      </c>
      <c r="I12" s="27">
        <f t="shared" si="1"/>
        <v>63.23</v>
      </c>
    </row>
    <row r="13" s="28" customFormat="1" ht="24.95" customHeight="1" spans="1:9">
      <c r="A13" s="31">
        <v>11</v>
      </c>
      <c r="B13" s="32" t="s">
        <v>60</v>
      </c>
      <c r="C13" s="31">
        <v>37</v>
      </c>
      <c r="D13" s="24">
        <f t="shared" si="2"/>
        <v>11.1</v>
      </c>
      <c r="E13" s="31">
        <v>20.55</v>
      </c>
      <c r="F13" s="31">
        <v>66.67</v>
      </c>
      <c r="G13" s="27">
        <f t="shared" si="0"/>
        <v>26.67</v>
      </c>
      <c r="H13" s="27">
        <v>3</v>
      </c>
      <c r="I13" s="27">
        <f t="shared" si="1"/>
        <v>61.32</v>
      </c>
    </row>
    <row r="14" s="28" customFormat="1" ht="24.95" customHeight="1" spans="1:9">
      <c r="A14" s="31">
        <v>12</v>
      </c>
      <c r="B14" s="32" t="s">
        <v>61</v>
      </c>
      <c r="C14" s="31">
        <v>41</v>
      </c>
      <c r="D14" s="24">
        <f t="shared" si="2"/>
        <v>12.3</v>
      </c>
      <c r="E14" s="31">
        <v>19.5</v>
      </c>
      <c r="F14" s="31">
        <v>67.33</v>
      </c>
      <c r="G14" s="27">
        <f t="shared" si="0"/>
        <v>26.93</v>
      </c>
      <c r="H14" s="27"/>
      <c r="I14" s="27">
        <f t="shared" si="1"/>
        <v>58.73</v>
      </c>
    </row>
    <row r="15" spans="1:9">
      <c r="A15" s="33"/>
      <c r="B15" s="33"/>
      <c r="C15" s="33"/>
      <c r="D15" s="33"/>
      <c r="E15" s="33"/>
      <c r="F15" s="33"/>
      <c r="G15" s="33"/>
      <c r="H15" s="33"/>
      <c r="I15" s="33"/>
    </row>
  </sheetData>
  <sheetProtection password="92BE" sheet="1" selectLockedCells="1" objects="1" scenarios="1"/>
  <sortState ref="A3:R14">
    <sortCondition ref="I3:I14" descending="1"/>
  </sortState>
  <mergeCells count="1">
    <mergeCell ref="A1:I1"/>
  </mergeCells>
  <pageMargins left="0.349305555555556" right="0.369444444444444" top="0.5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5"/>
  <sheetViews>
    <sheetView workbookViewId="0">
      <selection activeCell="K4" sqref="K4"/>
    </sheetView>
  </sheetViews>
  <sheetFormatPr defaultColWidth="9" defaultRowHeight="14.25" outlineLevelRow="4"/>
  <cols>
    <col min="1" max="1" width="5.125" style="3" customWidth="1"/>
    <col min="2" max="3" width="11" style="3" customWidth="1"/>
    <col min="4" max="4" width="9.75" style="3" customWidth="1"/>
    <col min="5" max="6" width="10.625" style="3" customWidth="1"/>
    <col min="7" max="7" width="9.875" style="3" customWidth="1"/>
    <col min="8" max="8" width="9.75" style="3" customWidth="1"/>
    <col min="9" max="9" width="10.875" style="3" customWidth="1"/>
    <col min="10" max="16384" width="9" style="3"/>
  </cols>
  <sheetData>
    <row r="1" ht="27" customHeight="1" spans="1:9">
      <c r="A1" s="4" t="s">
        <v>62</v>
      </c>
      <c r="B1" s="4"/>
      <c r="C1" s="4"/>
      <c r="D1" s="4"/>
      <c r="E1" s="4"/>
      <c r="F1" s="4"/>
      <c r="G1" s="4"/>
      <c r="H1" s="4"/>
      <c r="I1" s="4"/>
    </row>
    <row r="2" ht="30" customHeight="1" spans="1:9">
      <c r="A2" s="20" t="s">
        <v>1</v>
      </c>
      <c r="B2" s="20" t="s">
        <v>2</v>
      </c>
      <c r="C2" s="20" t="s">
        <v>3</v>
      </c>
      <c r="D2" s="20" t="s">
        <v>4</v>
      </c>
      <c r="E2" s="20" t="s">
        <v>48</v>
      </c>
      <c r="F2" s="20" t="s">
        <v>6</v>
      </c>
      <c r="G2" s="20" t="s">
        <v>7</v>
      </c>
      <c r="H2" s="20" t="s">
        <v>8</v>
      </c>
      <c r="I2" s="26" t="s">
        <v>49</v>
      </c>
    </row>
    <row r="3" s="17" customFormat="1" ht="24.95" customHeight="1" spans="1:9">
      <c r="A3" s="21">
        <v>1</v>
      </c>
      <c r="B3" s="21" t="s">
        <v>63</v>
      </c>
      <c r="C3" s="21">
        <v>36</v>
      </c>
      <c r="D3" s="21">
        <f>C3*0.3</f>
        <v>10.8</v>
      </c>
      <c r="E3" s="21">
        <v>22.6</v>
      </c>
      <c r="F3" s="21">
        <v>72.67</v>
      </c>
      <c r="G3" s="22">
        <f>F3*0.4</f>
        <v>29.07</v>
      </c>
      <c r="H3" s="21"/>
      <c r="I3" s="22">
        <f>D3+E3+G3+H3</f>
        <v>62.47</v>
      </c>
    </row>
    <row r="4" s="18" customFormat="1" ht="24.95" customHeight="1" spans="1:9">
      <c r="A4" s="23">
        <v>2</v>
      </c>
      <c r="B4" s="23" t="s">
        <v>64</v>
      </c>
      <c r="C4" s="23">
        <v>33</v>
      </c>
      <c r="D4" s="24">
        <f t="shared" ref="D4:D5" si="0">C4*0.3</f>
        <v>9.9</v>
      </c>
      <c r="E4" s="23">
        <v>22.1</v>
      </c>
      <c r="F4" s="23">
        <v>69.33</v>
      </c>
      <c r="G4" s="25">
        <f t="shared" ref="G4:G5" si="1">F4*0.4</f>
        <v>27.73</v>
      </c>
      <c r="H4" s="23"/>
      <c r="I4" s="27">
        <f t="shared" ref="I4:I5" si="2">D4+E4+G4+H4</f>
        <v>59.73</v>
      </c>
    </row>
    <row r="5" s="19" customFormat="1" ht="24.95" customHeight="1" spans="1:9">
      <c r="A5" s="23">
        <v>3</v>
      </c>
      <c r="B5" s="23" t="s">
        <v>65</v>
      </c>
      <c r="C5" s="23">
        <v>36</v>
      </c>
      <c r="D5" s="24">
        <f t="shared" si="0"/>
        <v>10.8</v>
      </c>
      <c r="E5" s="23">
        <v>19.2</v>
      </c>
      <c r="F5" s="23">
        <v>68</v>
      </c>
      <c r="G5" s="25">
        <f t="shared" si="1"/>
        <v>27.2</v>
      </c>
      <c r="H5" s="23">
        <v>2</v>
      </c>
      <c r="I5" s="27">
        <f t="shared" si="2"/>
        <v>59.2</v>
      </c>
    </row>
  </sheetData>
  <sheetProtection password="92BE" sheet="1" selectLockedCells="1" objects="1" scenarios="1"/>
  <sortState ref="A4:R15">
    <sortCondition ref="I4:I15" descending="1"/>
  </sortState>
  <mergeCells count="1">
    <mergeCell ref="A1:I1"/>
  </mergeCells>
  <pageMargins left="0.459722222222222" right="0.319444444444444" top="0.629861111111111" bottom="0.75" header="0.319444444444444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O8"/>
  <sheetViews>
    <sheetView workbookViewId="0">
      <selection activeCell="A1" sqref="A1:H8"/>
    </sheetView>
  </sheetViews>
  <sheetFormatPr defaultColWidth="9" defaultRowHeight="14.25" outlineLevelRow="7"/>
  <cols>
    <col min="1" max="1" width="5.25" style="3" customWidth="1"/>
    <col min="2" max="3" width="14" style="3" customWidth="1"/>
    <col min="4" max="4" width="10.625" style="3" customWidth="1"/>
    <col min="5" max="5" width="10.875" style="3" customWidth="1"/>
    <col min="6" max="6" width="11.75" style="3" customWidth="1"/>
    <col min="7" max="7" width="7.625" style="3" customWidth="1"/>
    <col min="8" max="8" width="9.625" style="3" customWidth="1"/>
    <col min="9" max="249" width="9" style="3"/>
  </cols>
  <sheetData>
    <row r="1" ht="27" spans="1:8">
      <c r="A1" s="4" t="s">
        <v>66</v>
      </c>
      <c r="B1" s="4"/>
      <c r="C1" s="4"/>
      <c r="D1" s="4"/>
      <c r="E1" s="4"/>
      <c r="F1" s="4"/>
      <c r="G1" s="4"/>
      <c r="H1" s="4"/>
    </row>
    <row r="2" ht="31.5" customHeight="1" spans="1:8">
      <c r="A2" s="5" t="s">
        <v>1</v>
      </c>
      <c r="B2" s="5" t="s">
        <v>2</v>
      </c>
      <c r="C2" s="5" t="s">
        <v>3</v>
      </c>
      <c r="D2" s="6" t="s">
        <v>67</v>
      </c>
      <c r="E2" s="6" t="s">
        <v>6</v>
      </c>
      <c r="F2" s="6" t="s">
        <v>68</v>
      </c>
      <c r="G2" s="6" t="s">
        <v>8</v>
      </c>
      <c r="H2" s="7" t="s">
        <v>9</v>
      </c>
    </row>
    <row r="3" s="1" customFormat="1" ht="22.5" customHeight="1" spans="1:249">
      <c r="A3" s="8">
        <v>1</v>
      </c>
      <c r="B3" s="9" t="s">
        <v>69</v>
      </c>
      <c r="C3" s="9">
        <v>75</v>
      </c>
      <c r="D3" s="9">
        <f t="shared" ref="D3:D8" si="0">C3*0.4</f>
        <v>30</v>
      </c>
      <c r="E3" s="9">
        <v>81</v>
      </c>
      <c r="F3" s="9">
        <f t="shared" ref="F3:F8" si="1">E3*0.6</f>
        <v>48.6</v>
      </c>
      <c r="G3" s="9">
        <v>2</v>
      </c>
      <c r="H3" s="9">
        <f t="shared" ref="H3:H8" si="2">D3+F3+G3</f>
        <v>80.6</v>
      </c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</row>
    <row r="4" s="1" customFormat="1" ht="22.5" customHeight="1" spans="1:249">
      <c r="A4" s="8">
        <v>2</v>
      </c>
      <c r="B4" s="9" t="s">
        <v>70</v>
      </c>
      <c r="C4" s="9">
        <v>51</v>
      </c>
      <c r="D4" s="9">
        <f t="shared" si="0"/>
        <v>20.4</v>
      </c>
      <c r="E4" s="9">
        <v>82.33</v>
      </c>
      <c r="F4" s="9">
        <f t="shared" si="1"/>
        <v>49.4</v>
      </c>
      <c r="G4" s="9"/>
      <c r="H4" s="9">
        <f t="shared" si="2"/>
        <v>69.8</v>
      </c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</row>
    <row r="5" s="2" customFormat="1" ht="22.5" customHeight="1" spans="1:249">
      <c r="A5" s="10">
        <v>3</v>
      </c>
      <c r="B5" s="11" t="s">
        <v>71</v>
      </c>
      <c r="C5" s="12">
        <v>38</v>
      </c>
      <c r="D5" s="11">
        <f t="shared" si="0"/>
        <v>15.2</v>
      </c>
      <c r="E5" s="11">
        <v>81.17</v>
      </c>
      <c r="F5" s="13">
        <f t="shared" si="1"/>
        <v>48.7</v>
      </c>
      <c r="G5" s="11">
        <v>1</v>
      </c>
      <c r="H5" s="11">
        <f t="shared" si="2"/>
        <v>64.9</v>
      </c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</row>
    <row r="6" s="2" customFormat="1" ht="22.5" customHeight="1" spans="1:249">
      <c r="A6" s="10">
        <v>4</v>
      </c>
      <c r="B6" s="11" t="s">
        <v>72</v>
      </c>
      <c r="C6" s="11">
        <v>50</v>
      </c>
      <c r="D6" s="11">
        <f t="shared" si="0"/>
        <v>20</v>
      </c>
      <c r="E6" s="11">
        <v>72.33</v>
      </c>
      <c r="F6" s="13">
        <f t="shared" si="1"/>
        <v>43.4</v>
      </c>
      <c r="G6" s="11">
        <v>1</v>
      </c>
      <c r="H6" s="11">
        <f t="shared" si="2"/>
        <v>64.4</v>
      </c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</row>
    <row r="7" s="2" customFormat="1" ht="22.5" customHeight="1" spans="1:249">
      <c r="A7" s="10">
        <v>5</v>
      </c>
      <c r="B7" s="11" t="s">
        <v>73</v>
      </c>
      <c r="C7" s="11">
        <v>47</v>
      </c>
      <c r="D7" s="11">
        <f t="shared" si="0"/>
        <v>18.8</v>
      </c>
      <c r="E7" s="11">
        <v>70.67</v>
      </c>
      <c r="F7" s="13">
        <f t="shared" si="1"/>
        <v>42.4</v>
      </c>
      <c r="G7" s="11">
        <v>3</v>
      </c>
      <c r="H7" s="11">
        <f t="shared" si="2"/>
        <v>64.2</v>
      </c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/>
      <c r="IO7" s="16"/>
    </row>
    <row r="8" s="2" customFormat="1" ht="22.5" customHeight="1" spans="1:249">
      <c r="A8" s="10">
        <v>6</v>
      </c>
      <c r="B8" s="11" t="s">
        <v>74</v>
      </c>
      <c r="C8" s="11">
        <v>40</v>
      </c>
      <c r="D8" s="11">
        <f t="shared" si="0"/>
        <v>16</v>
      </c>
      <c r="E8" s="11">
        <v>61.33</v>
      </c>
      <c r="F8" s="13">
        <f t="shared" si="1"/>
        <v>36.8</v>
      </c>
      <c r="G8" s="11">
        <v>3</v>
      </c>
      <c r="H8" s="11">
        <f t="shared" si="2"/>
        <v>55.8</v>
      </c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  <c r="IJ8" s="15"/>
      <c r="IK8" s="15"/>
      <c r="IL8" s="15"/>
      <c r="IM8" s="15"/>
      <c r="IN8" s="15"/>
      <c r="IO8" s="15"/>
    </row>
  </sheetData>
  <sheetProtection password="92BE" sheet="1" selectLockedCells="1" objects="1" scenarios="1"/>
  <sortState ref="A3:IO8">
    <sortCondition ref="H3:H8" descending="1"/>
  </sortState>
  <mergeCells count="1">
    <mergeCell ref="A1:H1"/>
  </mergeCells>
  <pageMargins left="0.459722222222222" right="0.699305555555556" top="0.519444444444444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书记员A</vt:lpstr>
      <vt:lpstr>书记员B</vt:lpstr>
      <vt:lpstr>司法警察A</vt:lpstr>
      <vt:lpstr>司法警察B</vt:lpstr>
      <vt:lpstr>信息化岗位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hsfy</cp:lastModifiedBy>
  <cp:revision>1</cp:revision>
  <dcterms:created xsi:type="dcterms:W3CDTF">2016-12-23T01:08:00Z</dcterms:created>
  <cp:lastPrinted>2017-01-13T06:43:00Z</cp:lastPrinted>
  <dcterms:modified xsi:type="dcterms:W3CDTF">2017-01-13T06:45:23Z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2052-10.1.0.5803</vt:lpwstr>
  </property>
</Properties>
</file>