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30" activeTab="0"/>
  </bookViews>
  <sheets>
    <sheet name="体检人员" sheetId="1" r:id="rId1"/>
  </sheets>
  <externalReferences>
    <externalReference r:id="rId4"/>
  </externalReferences>
  <definedNames>
    <definedName name="_xlnm.Print_Titles" localSheetId="0">'体检人员'!$2:$3</definedName>
  </definedNames>
  <calcPr fullCalcOnLoad="1"/>
</workbook>
</file>

<file path=xl/sharedStrings.xml><?xml version="1.0" encoding="utf-8"?>
<sst xmlns="http://schemas.openxmlformats.org/spreadsheetml/2006/main" count="295" uniqueCount="138">
  <si>
    <t>附件1：</t>
  </si>
  <si>
    <t>2018年贞丰县公开招聘事业单位工作人员（1801-1820职位）    进入体检环节人员名单</t>
  </si>
  <si>
    <t>序号</t>
  </si>
  <si>
    <t>单位代码</t>
  </si>
  <si>
    <t>职位代码</t>
  </si>
  <si>
    <t>准考证号</t>
  </si>
  <si>
    <t>面试准考证号</t>
  </si>
  <si>
    <t>性别</t>
  </si>
  <si>
    <t>民族</t>
  </si>
  <si>
    <t>加分</t>
  </si>
  <si>
    <t>笔试成绩</t>
  </si>
  <si>
    <t>笔试总成绩</t>
  </si>
  <si>
    <t>笔试总成绩60%</t>
  </si>
  <si>
    <t>面试成绩</t>
  </si>
  <si>
    <t>面试成绩40%</t>
  </si>
  <si>
    <t>总成绩</t>
  </si>
  <si>
    <t>备注</t>
  </si>
  <si>
    <t>1801</t>
  </si>
  <si>
    <t>1</t>
  </si>
  <si>
    <t>ZF20180016</t>
  </si>
  <si>
    <t>ZPMS18001</t>
  </si>
  <si>
    <t>女</t>
  </si>
  <si>
    <t>苗</t>
  </si>
  <si>
    <t>2</t>
  </si>
  <si>
    <t>ZF20180066</t>
  </si>
  <si>
    <t>ZPMS18003</t>
  </si>
  <si>
    <t>侗</t>
  </si>
  <si>
    <t>1802</t>
  </si>
  <si>
    <t>ZF20180118</t>
  </si>
  <si>
    <t>ZPMS18006</t>
  </si>
  <si>
    <t>男</t>
  </si>
  <si>
    <t>1803</t>
  </si>
  <si>
    <t>ZF20180153</t>
  </si>
  <si>
    <t>ZPMS18008</t>
  </si>
  <si>
    <t>汉</t>
  </si>
  <si>
    <t>ZF20180146</t>
  </si>
  <si>
    <t>ZPMS18012</t>
  </si>
  <si>
    <t>ZF20180145</t>
  </si>
  <si>
    <t>ZPMS18009</t>
  </si>
  <si>
    <t>布依</t>
  </si>
  <si>
    <t>ZF20180304</t>
  </si>
  <si>
    <t>ZPMS18011</t>
  </si>
  <si>
    <t>彝</t>
  </si>
  <si>
    <t>1804</t>
  </si>
  <si>
    <t>ZF20180339</t>
  </si>
  <si>
    <t>ZPMS18015</t>
  </si>
  <si>
    <t>1805</t>
  </si>
  <si>
    <t>ZF20180368</t>
  </si>
  <si>
    <t>ZPMS18019</t>
  </si>
  <si>
    <t>ZF20180360</t>
  </si>
  <si>
    <t>ZPMS18017</t>
  </si>
  <si>
    <t>5</t>
  </si>
  <si>
    <t>1806</t>
  </si>
  <si>
    <t>ZF20180466</t>
  </si>
  <si>
    <t>ZPMS18021</t>
  </si>
  <si>
    <t>ZF20180489</t>
  </si>
  <si>
    <t>ZPMS18024</t>
  </si>
  <si>
    <t>1807</t>
  </si>
  <si>
    <t>ZF20180505</t>
  </si>
  <si>
    <t>ZPMS18025</t>
  </si>
  <si>
    <t>ZF20180528</t>
  </si>
  <si>
    <t>ZPMS18027</t>
  </si>
  <si>
    <t>3</t>
  </si>
  <si>
    <t>ZF20180570</t>
  </si>
  <si>
    <t>ZPMS18029</t>
  </si>
  <si>
    <t>4</t>
  </si>
  <si>
    <t>ZF20180631</t>
  </si>
  <si>
    <t>ZPMS18031</t>
  </si>
  <si>
    <t>ZF20180661</t>
  </si>
  <si>
    <t>ZPMS18033</t>
  </si>
  <si>
    <t>1808</t>
  </si>
  <si>
    <t>ZF20180730</t>
  </si>
  <si>
    <t>ZPMS18036</t>
  </si>
  <si>
    <t>壮</t>
  </si>
  <si>
    <t>ZF20180762</t>
  </si>
  <si>
    <t>ZPMS18037</t>
  </si>
  <si>
    <t>1809</t>
  </si>
  <si>
    <t>ZF20180801</t>
  </si>
  <si>
    <t>ZPMS18039</t>
  </si>
  <si>
    <t>ZF20180812</t>
  </si>
  <si>
    <t>ZPMS18041</t>
  </si>
  <si>
    <t>ZF20180827</t>
  </si>
  <si>
    <t>ZPMS18043</t>
  </si>
  <si>
    <t>ZF20180840</t>
  </si>
  <si>
    <t>ZPMS18046</t>
  </si>
  <si>
    <t>1810</t>
  </si>
  <si>
    <t>ZF20180857</t>
  </si>
  <si>
    <t>ZPMS18047</t>
  </si>
  <si>
    <t>ZF20180858</t>
  </si>
  <si>
    <t>ZPMS18049</t>
  </si>
  <si>
    <t>ZF20180868</t>
  </si>
  <si>
    <t>ZPMS18051</t>
  </si>
  <si>
    <t>ZF20180876</t>
  </si>
  <si>
    <t>ZPMS18053</t>
  </si>
  <si>
    <t>瑶</t>
  </si>
  <si>
    <t>ZF20180878</t>
  </si>
  <si>
    <t>ZPMS18055</t>
  </si>
  <si>
    <t>1811</t>
  </si>
  <si>
    <t>ZF20180889</t>
  </si>
  <si>
    <t>ZPMS18057</t>
  </si>
  <si>
    <t>ZF20180896</t>
  </si>
  <si>
    <t>ZPMS18059</t>
  </si>
  <si>
    <t>ZF20180901</t>
  </si>
  <si>
    <t>ZPMS18062</t>
  </si>
  <si>
    <t>1812</t>
  </si>
  <si>
    <t>ZF20180931</t>
  </si>
  <si>
    <t>ZPMS18063</t>
  </si>
  <si>
    <t>ZF20180965</t>
  </si>
  <si>
    <t>ZPMS18065</t>
  </si>
  <si>
    <t>1813</t>
  </si>
  <si>
    <t>ZF20180977</t>
  </si>
  <si>
    <t>ZPMS18067</t>
  </si>
  <si>
    <t>白</t>
  </si>
  <si>
    <t>ZF20180980</t>
  </si>
  <si>
    <t>ZPMS18070</t>
  </si>
  <si>
    <t>1814</t>
  </si>
  <si>
    <t>ZF20181006</t>
  </si>
  <si>
    <t>ZPMS18071</t>
  </si>
  <si>
    <t>1815</t>
  </si>
  <si>
    <t>ZF20181053</t>
  </si>
  <si>
    <t>ZPMS18073</t>
  </si>
  <si>
    <t>1816</t>
  </si>
  <si>
    <t>ZF20181070</t>
  </si>
  <si>
    <t>ZPMS18075</t>
  </si>
  <si>
    <t>1817</t>
  </si>
  <si>
    <t>ZF20181100</t>
  </si>
  <si>
    <t>ZPMS18077</t>
  </si>
  <si>
    <t>1818</t>
  </si>
  <si>
    <t>ZF20181106</t>
  </si>
  <si>
    <t>ZPMS18079</t>
  </si>
  <si>
    <t>1819</t>
  </si>
  <si>
    <t>ZF20181170</t>
  </si>
  <si>
    <t>ZPMS18082</t>
  </si>
  <si>
    <t>1820</t>
  </si>
  <si>
    <t>ZF20181198</t>
  </si>
  <si>
    <t>ZPMS18083</t>
  </si>
  <si>
    <t>ZF20181197</t>
  </si>
  <si>
    <t>ZPMS18084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</si>
</sst>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818&#25307;&#32771;&#25968;&#25454;&#65288;&#26680;&#235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套数据打印"/>
      <sheetName val="准考证"/>
      <sheetName val="存根"/>
      <sheetName val="准考单打"/>
      <sheetName val="存根单打"/>
      <sheetName val="RAT"/>
      <sheetName val="准考证发放清册"/>
      <sheetName val="考生登记表"/>
      <sheetName val="准考证备份"/>
      <sheetName val="2018年招聘总数据"/>
      <sheetName val="登分册"/>
    </sheetNames>
    <sheetDataSet>
      <sheetData sheetId="10">
        <row r="19">
          <cell r="D19">
            <v>60.1</v>
          </cell>
        </row>
        <row r="69">
          <cell r="D69">
            <v>65.2</v>
          </cell>
        </row>
        <row r="121">
          <cell r="D121">
            <v>53.2</v>
          </cell>
        </row>
        <row r="148">
          <cell r="D148">
            <v>60.8</v>
          </cell>
        </row>
        <row r="149">
          <cell r="D149">
            <v>58.1</v>
          </cell>
        </row>
        <row r="156">
          <cell r="D156">
            <v>69.4</v>
          </cell>
        </row>
        <row r="307">
          <cell r="D307">
            <v>56.2</v>
          </cell>
        </row>
        <row r="342">
          <cell r="D342">
            <v>56</v>
          </cell>
        </row>
        <row r="363">
          <cell r="D363">
            <v>52.6</v>
          </cell>
        </row>
        <row r="371">
          <cell r="D371">
            <v>54.9</v>
          </cell>
        </row>
        <row r="469">
          <cell r="D469">
            <v>73.5</v>
          </cell>
        </row>
        <row r="492">
          <cell r="D492">
            <v>58.5</v>
          </cell>
        </row>
        <row r="508">
          <cell r="D508">
            <v>57.9</v>
          </cell>
        </row>
        <row r="531">
          <cell r="D531">
            <v>67.5</v>
          </cell>
        </row>
        <row r="573">
          <cell r="D573">
            <v>64.3</v>
          </cell>
        </row>
        <row r="634">
          <cell r="D634">
            <v>63.3</v>
          </cell>
        </row>
        <row r="664">
          <cell r="D664">
            <v>60.4</v>
          </cell>
        </row>
        <row r="733">
          <cell r="D733">
            <v>57.4</v>
          </cell>
        </row>
        <row r="765">
          <cell r="D765">
            <v>62.6</v>
          </cell>
        </row>
        <row r="804">
          <cell r="D804">
            <v>55.7</v>
          </cell>
        </row>
        <row r="815">
          <cell r="D815">
            <v>57.9</v>
          </cell>
        </row>
        <row r="830">
          <cell r="D830">
            <v>58.5</v>
          </cell>
        </row>
        <row r="843">
          <cell r="D843">
            <v>53</v>
          </cell>
        </row>
        <row r="860">
          <cell r="D860">
            <v>51.3</v>
          </cell>
        </row>
        <row r="861">
          <cell r="D861">
            <v>47.1</v>
          </cell>
        </row>
        <row r="871">
          <cell r="D871">
            <v>58.8</v>
          </cell>
        </row>
        <row r="879">
          <cell r="D879">
            <v>54.4</v>
          </cell>
        </row>
        <row r="881">
          <cell r="D881">
            <v>44.5</v>
          </cell>
        </row>
        <row r="892">
          <cell r="D892">
            <v>58</v>
          </cell>
        </row>
        <row r="899">
          <cell r="D899">
            <v>52.5</v>
          </cell>
        </row>
        <row r="904">
          <cell r="D904">
            <v>48.7</v>
          </cell>
        </row>
        <row r="934">
          <cell r="D934">
            <v>63.7</v>
          </cell>
        </row>
        <row r="968">
          <cell r="D968">
            <v>63.3</v>
          </cell>
        </row>
        <row r="980">
          <cell r="D980">
            <v>53.6</v>
          </cell>
        </row>
        <row r="983">
          <cell r="D983">
            <v>46.1</v>
          </cell>
        </row>
        <row r="1009">
          <cell r="D1009">
            <v>66.3</v>
          </cell>
        </row>
        <row r="1056">
          <cell r="D1056">
            <v>62.9</v>
          </cell>
        </row>
        <row r="1073">
          <cell r="D1073">
            <v>53.7</v>
          </cell>
        </row>
        <row r="1103">
          <cell r="D1103">
            <v>53</v>
          </cell>
        </row>
        <row r="1109">
          <cell r="D1109">
            <v>67.1</v>
          </cell>
        </row>
        <row r="1173">
          <cell r="D1173">
            <v>54.1</v>
          </cell>
        </row>
        <row r="1200">
          <cell r="D1200">
            <v>49.8</v>
          </cell>
        </row>
        <row r="1201">
          <cell r="D1201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20" zoomScaleNormal="120" zoomScaleSheetLayoutView="100" workbookViewId="0" topLeftCell="A1">
      <pane ySplit="3" topLeftCell="A40" activePane="bottomLeft" state="frozen"/>
      <selection pane="bottomLeft" activeCell="Q42" sqref="Q42"/>
    </sheetView>
  </sheetViews>
  <sheetFormatPr defaultColWidth="9.00390625" defaultRowHeight="14.25"/>
  <cols>
    <col min="1" max="1" width="3.875" style="5" customWidth="1"/>
    <col min="2" max="2" width="5.00390625" style="0" customWidth="1"/>
    <col min="3" max="3" width="3.875" style="0" customWidth="1"/>
    <col min="4" max="4" width="9.00390625" style="0" customWidth="1"/>
    <col min="5" max="5" width="10.25390625" style="0" customWidth="1"/>
    <col min="6" max="6" width="3.375" style="0" customWidth="1"/>
    <col min="7" max="7" width="3.125" style="0" customWidth="1"/>
    <col min="8" max="8" width="2.875" style="6" customWidth="1"/>
    <col min="9" max="10" width="5.25390625" style="7" customWidth="1"/>
    <col min="11" max="11" width="6.50390625" style="7" customWidth="1"/>
    <col min="12" max="12" width="5.50390625" style="7" customWidth="1"/>
    <col min="13" max="13" width="6.00390625" style="7" customWidth="1"/>
    <col min="14" max="14" width="5.75390625" style="7" customWidth="1"/>
    <col min="15" max="15" width="7.375" style="0" customWidth="1"/>
  </cols>
  <sheetData>
    <row r="1" spans="1:2" ht="16.5" customHeight="1">
      <c r="A1" s="8" t="s">
        <v>0</v>
      </c>
      <c r="B1" s="8"/>
    </row>
    <row r="2" spans="1:15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11" t="s">
        <v>16</v>
      </c>
    </row>
    <row r="4" spans="1:16" s="1" customFormat="1" ht="27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 t="s">
        <v>23</v>
      </c>
      <c r="I4" s="21">
        <f>'[1]登分册'!D19</f>
        <v>60.1</v>
      </c>
      <c r="J4" s="21">
        <f aca="true" t="shared" si="0" ref="J4:J46">H4+I4</f>
        <v>62.1</v>
      </c>
      <c r="K4" s="21">
        <f aca="true" t="shared" si="1" ref="K4:K46">J4*60%</f>
        <v>37.26</v>
      </c>
      <c r="L4" s="21">
        <v>78.1</v>
      </c>
      <c r="M4" s="21">
        <f aca="true" t="shared" si="2" ref="M4:M46">L4*40%</f>
        <v>31.24</v>
      </c>
      <c r="N4" s="21">
        <f aca="true" t="shared" si="3" ref="N4:N46">K4+M4</f>
        <v>68.5</v>
      </c>
      <c r="O4" s="14"/>
      <c r="P4" s="22"/>
    </row>
    <row r="5" spans="1:16" s="1" customFormat="1" ht="27" customHeight="1">
      <c r="A5" s="13">
        <v>2</v>
      </c>
      <c r="B5" s="14" t="s">
        <v>17</v>
      </c>
      <c r="C5" s="14" t="s">
        <v>23</v>
      </c>
      <c r="D5" s="14" t="s">
        <v>24</v>
      </c>
      <c r="E5" s="14" t="s">
        <v>25</v>
      </c>
      <c r="F5" s="14" t="s">
        <v>21</v>
      </c>
      <c r="G5" s="14" t="s">
        <v>26</v>
      </c>
      <c r="H5" s="15" t="s">
        <v>23</v>
      </c>
      <c r="I5" s="21">
        <f>'[1]登分册'!D69</f>
        <v>65.2</v>
      </c>
      <c r="J5" s="21">
        <f t="shared" si="0"/>
        <v>67.2</v>
      </c>
      <c r="K5" s="21">
        <f t="shared" si="1"/>
        <v>40.32</v>
      </c>
      <c r="L5" s="21">
        <v>76.6</v>
      </c>
      <c r="M5" s="21">
        <f t="shared" si="2"/>
        <v>30.64</v>
      </c>
      <c r="N5" s="21">
        <f t="shared" si="3"/>
        <v>70.96000000000001</v>
      </c>
      <c r="O5" s="14"/>
      <c r="P5" s="22"/>
    </row>
    <row r="6" spans="1:16" s="1" customFormat="1" ht="27" customHeight="1">
      <c r="A6" s="13">
        <v>3</v>
      </c>
      <c r="B6" s="14" t="s">
        <v>27</v>
      </c>
      <c r="C6" s="14" t="s">
        <v>18</v>
      </c>
      <c r="D6" s="14" t="s">
        <v>28</v>
      </c>
      <c r="E6" s="14" t="s">
        <v>29</v>
      </c>
      <c r="F6" s="14" t="s">
        <v>30</v>
      </c>
      <c r="G6" s="14" t="s">
        <v>22</v>
      </c>
      <c r="H6" s="15" t="s">
        <v>23</v>
      </c>
      <c r="I6" s="21">
        <f>'[1]登分册'!D121</f>
        <v>53.2</v>
      </c>
      <c r="J6" s="21">
        <f t="shared" si="0"/>
        <v>55.2</v>
      </c>
      <c r="K6" s="21">
        <f t="shared" si="1"/>
        <v>33.12</v>
      </c>
      <c r="L6" s="21">
        <v>77.4</v>
      </c>
      <c r="M6" s="21">
        <f t="shared" si="2"/>
        <v>30.960000000000004</v>
      </c>
      <c r="N6" s="21">
        <f t="shared" si="3"/>
        <v>64.08</v>
      </c>
      <c r="O6" s="14"/>
      <c r="P6" s="22"/>
    </row>
    <row r="7" spans="1:16" s="1" customFormat="1" ht="27" customHeight="1">
      <c r="A7" s="13">
        <v>4</v>
      </c>
      <c r="B7" s="14" t="s">
        <v>31</v>
      </c>
      <c r="C7" s="14" t="s">
        <v>18</v>
      </c>
      <c r="D7" s="14" t="s">
        <v>32</v>
      </c>
      <c r="E7" s="14" t="s">
        <v>33</v>
      </c>
      <c r="F7" s="14" t="s">
        <v>21</v>
      </c>
      <c r="G7" s="14" t="s">
        <v>34</v>
      </c>
      <c r="H7" s="15"/>
      <c r="I7" s="21">
        <f>'[1]登分册'!D156</f>
        <v>69.4</v>
      </c>
      <c r="J7" s="21">
        <f t="shared" si="0"/>
        <v>69.4</v>
      </c>
      <c r="K7" s="21">
        <f t="shared" si="1"/>
        <v>41.64</v>
      </c>
      <c r="L7" s="21">
        <v>82.8</v>
      </c>
      <c r="M7" s="21">
        <f t="shared" si="2"/>
        <v>33.12</v>
      </c>
      <c r="N7" s="21">
        <f t="shared" si="3"/>
        <v>74.75999999999999</v>
      </c>
      <c r="O7" s="14"/>
      <c r="P7" s="23"/>
    </row>
    <row r="8" spans="1:16" s="1" customFormat="1" ht="27" customHeight="1">
      <c r="A8" s="13">
        <v>5</v>
      </c>
      <c r="B8" s="14" t="s">
        <v>31</v>
      </c>
      <c r="C8" s="14" t="s">
        <v>18</v>
      </c>
      <c r="D8" s="14" t="s">
        <v>35</v>
      </c>
      <c r="E8" s="14" t="s">
        <v>36</v>
      </c>
      <c r="F8" s="14" t="s">
        <v>21</v>
      </c>
      <c r="G8" s="14" t="s">
        <v>34</v>
      </c>
      <c r="H8" s="15"/>
      <c r="I8" s="21">
        <f>'[1]登分册'!D149</f>
        <v>58.1</v>
      </c>
      <c r="J8" s="21">
        <f t="shared" si="0"/>
        <v>58.1</v>
      </c>
      <c r="K8" s="21">
        <f t="shared" si="1"/>
        <v>34.86</v>
      </c>
      <c r="L8" s="21">
        <v>80</v>
      </c>
      <c r="M8" s="21">
        <f t="shared" si="2"/>
        <v>32</v>
      </c>
      <c r="N8" s="21">
        <f t="shared" si="3"/>
        <v>66.86</v>
      </c>
      <c r="O8" s="14"/>
      <c r="P8" s="23"/>
    </row>
    <row r="9" spans="1:16" s="1" customFormat="1" ht="27" customHeight="1">
      <c r="A9" s="13">
        <v>6</v>
      </c>
      <c r="B9" s="14" t="s">
        <v>31</v>
      </c>
      <c r="C9" s="14" t="s">
        <v>18</v>
      </c>
      <c r="D9" s="14" t="s">
        <v>37</v>
      </c>
      <c r="E9" s="14" t="s">
        <v>38</v>
      </c>
      <c r="F9" s="14" t="s">
        <v>30</v>
      </c>
      <c r="G9" s="14" t="s">
        <v>39</v>
      </c>
      <c r="H9" s="15" t="s">
        <v>23</v>
      </c>
      <c r="I9" s="21">
        <f>'[1]登分册'!D148</f>
        <v>60.8</v>
      </c>
      <c r="J9" s="21">
        <f t="shared" si="0"/>
        <v>62.8</v>
      </c>
      <c r="K9" s="21">
        <f t="shared" si="1"/>
        <v>37.68</v>
      </c>
      <c r="L9" s="21">
        <v>70.2</v>
      </c>
      <c r="M9" s="21">
        <f t="shared" si="2"/>
        <v>28.080000000000002</v>
      </c>
      <c r="N9" s="21">
        <f t="shared" si="3"/>
        <v>65.76</v>
      </c>
      <c r="O9" s="14"/>
      <c r="P9" s="24"/>
    </row>
    <row r="10" spans="1:16" s="1" customFormat="1" ht="27" customHeight="1">
      <c r="A10" s="13">
        <v>7</v>
      </c>
      <c r="B10" s="14" t="s">
        <v>31</v>
      </c>
      <c r="C10" s="14" t="s">
        <v>18</v>
      </c>
      <c r="D10" s="14" t="s">
        <v>40</v>
      </c>
      <c r="E10" s="14" t="s">
        <v>41</v>
      </c>
      <c r="F10" s="14" t="s">
        <v>21</v>
      </c>
      <c r="G10" s="14" t="s">
        <v>42</v>
      </c>
      <c r="H10" s="15" t="s">
        <v>23</v>
      </c>
      <c r="I10" s="21">
        <f>'[1]登分册'!D307</f>
        <v>56.2</v>
      </c>
      <c r="J10" s="21">
        <f t="shared" si="0"/>
        <v>58.2</v>
      </c>
      <c r="K10" s="21">
        <f t="shared" si="1"/>
        <v>34.92</v>
      </c>
      <c r="L10" s="21">
        <v>72.6</v>
      </c>
      <c r="M10" s="21">
        <f t="shared" si="2"/>
        <v>29.04</v>
      </c>
      <c r="N10" s="21">
        <f t="shared" si="3"/>
        <v>63.96</v>
      </c>
      <c r="O10" s="14"/>
      <c r="P10" s="23"/>
    </row>
    <row r="11" spans="1:16" s="1" customFormat="1" ht="27" customHeight="1">
      <c r="A11" s="13">
        <v>8</v>
      </c>
      <c r="B11" s="14" t="s">
        <v>43</v>
      </c>
      <c r="C11" s="14" t="s">
        <v>18</v>
      </c>
      <c r="D11" s="14" t="s">
        <v>44</v>
      </c>
      <c r="E11" s="14" t="s">
        <v>45</v>
      </c>
      <c r="F11" s="14" t="s">
        <v>30</v>
      </c>
      <c r="G11" s="14" t="s">
        <v>22</v>
      </c>
      <c r="H11" s="15" t="s">
        <v>23</v>
      </c>
      <c r="I11" s="21">
        <f>'[1]登分册'!D342</f>
        <v>56</v>
      </c>
      <c r="J11" s="21">
        <f t="shared" si="0"/>
        <v>58</v>
      </c>
      <c r="K11" s="21">
        <f t="shared" si="1"/>
        <v>34.8</v>
      </c>
      <c r="L11" s="21">
        <v>77.2</v>
      </c>
      <c r="M11" s="21">
        <f t="shared" si="2"/>
        <v>30.880000000000003</v>
      </c>
      <c r="N11" s="21">
        <f t="shared" si="3"/>
        <v>65.68</v>
      </c>
      <c r="O11" s="14"/>
      <c r="P11" s="22"/>
    </row>
    <row r="12" spans="1:18" s="1" customFormat="1" ht="27" customHeight="1">
      <c r="A12" s="13">
        <v>9</v>
      </c>
      <c r="B12" s="14" t="s">
        <v>46</v>
      </c>
      <c r="C12" s="14" t="s">
        <v>18</v>
      </c>
      <c r="D12" s="14" t="s">
        <v>47</v>
      </c>
      <c r="E12" s="14" t="s">
        <v>48</v>
      </c>
      <c r="F12" s="14" t="s">
        <v>21</v>
      </c>
      <c r="G12" s="14" t="s">
        <v>34</v>
      </c>
      <c r="H12" s="15"/>
      <c r="I12" s="21">
        <f>'[1]登分册'!D371</f>
        <v>54.9</v>
      </c>
      <c r="J12" s="21">
        <f t="shared" si="0"/>
        <v>54.9</v>
      </c>
      <c r="K12" s="21">
        <f t="shared" si="1"/>
        <v>32.94</v>
      </c>
      <c r="L12" s="21">
        <v>82.3</v>
      </c>
      <c r="M12" s="21">
        <f t="shared" si="2"/>
        <v>32.92</v>
      </c>
      <c r="N12" s="21">
        <f t="shared" si="3"/>
        <v>65.86</v>
      </c>
      <c r="O12" s="14"/>
      <c r="P12" s="23"/>
      <c r="Q12" s="30"/>
      <c r="R12" s="30"/>
    </row>
    <row r="13" spans="1:16" s="1" customFormat="1" ht="27" customHeight="1">
      <c r="A13" s="13">
        <v>10</v>
      </c>
      <c r="B13" s="14" t="s">
        <v>46</v>
      </c>
      <c r="C13" s="14" t="s">
        <v>18</v>
      </c>
      <c r="D13" s="14" t="s">
        <v>49</v>
      </c>
      <c r="E13" s="14" t="s">
        <v>50</v>
      </c>
      <c r="F13" s="14" t="s">
        <v>21</v>
      </c>
      <c r="G13" s="14" t="s">
        <v>34</v>
      </c>
      <c r="H13" s="15" t="s">
        <v>51</v>
      </c>
      <c r="I13" s="21">
        <f>'[1]登分册'!D363</f>
        <v>52.6</v>
      </c>
      <c r="J13" s="21">
        <f t="shared" si="0"/>
        <v>57.6</v>
      </c>
      <c r="K13" s="21">
        <f t="shared" si="1"/>
        <v>34.56</v>
      </c>
      <c r="L13" s="21">
        <v>72.2</v>
      </c>
      <c r="M13" s="21">
        <f t="shared" si="2"/>
        <v>28.880000000000003</v>
      </c>
      <c r="N13" s="21">
        <f t="shared" si="3"/>
        <v>63.440000000000005</v>
      </c>
      <c r="O13" s="14"/>
      <c r="P13" s="23"/>
    </row>
    <row r="14" spans="1:18" s="2" customFormat="1" ht="27" customHeight="1">
      <c r="A14" s="13">
        <v>11</v>
      </c>
      <c r="B14" s="14" t="s">
        <v>52</v>
      </c>
      <c r="C14" s="14" t="s">
        <v>18</v>
      </c>
      <c r="D14" s="14" t="s">
        <v>53</v>
      </c>
      <c r="E14" s="14" t="s">
        <v>54</v>
      </c>
      <c r="F14" s="14" t="s">
        <v>30</v>
      </c>
      <c r="G14" s="14" t="s">
        <v>34</v>
      </c>
      <c r="H14" s="15"/>
      <c r="I14" s="21">
        <f>'[1]登分册'!D469</f>
        <v>73.5</v>
      </c>
      <c r="J14" s="21">
        <f t="shared" si="0"/>
        <v>73.5</v>
      </c>
      <c r="K14" s="21">
        <f t="shared" si="1"/>
        <v>44.1</v>
      </c>
      <c r="L14" s="21">
        <v>79.6</v>
      </c>
      <c r="M14" s="21">
        <f t="shared" si="2"/>
        <v>31.84</v>
      </c>
      <c r="N14" s="21">
        <f t="shared" si="3"/>
        <v>75.94</v>
      </c>
      <c r="O14" s="14"/>
      <c r="P14" s="25"/>
      <c r="Q14" s="25"/>
      <c r="R14" s="25"/>
    </row>
    <row r="15" spans="1:18" s="2" customFormat="1" ht="27" customHeight="1">
      <c r="A15" s="13">
        <v>12</v>
      </c>
      <c r="B15" s="14" t="s">
        <v>52</v>
      </c>
      <c r="C15" s="14" t="s">
        <v>23</v>
      </c>
      <c r="D15" s="14" t="s">
        <v>55</v>
      </c>
      <c r="E15" s="14" t="s">
        <v>56</v>
      </c>
      <c r="F15" s="14" t="s">
        <v>30</v>
      </c>
      <c r="G15" s="14" t="s">
        <v>39</v>
      </c>
      <c r="H15" s="15" t="s">
        <v>23</v>
      </c>
      <c r="I15" s="21">
        <f>'[1]登分册'!D492</f>
        <v>58.5</v>
      </c>
      <c r="J15" s="21">
        <f t="shared" si="0"/>
        <v>60.5</v>
      </c>
      <c r="K15" s="21">
        <f t="shared" si="1"/>
        <v>36.3</v>
      </c>
      <c r="L15" s="21">
        <v>80</v>
      </c>
      <c r="M15" s="21">
        <f t="shared" si="2"/>
        <v>32</v>
      </c>
      <c r="N15" s="21">
        <f t="shared" si="3"/>
        <v>68.3</v>
      </c>
      <c r="O15" s="14"/>
      <c r="P15" s="26"/>
      <c r="Q15" s="27"/>
      <c r="R15" s="27"/>
    </row>
    <row r="16" spans="1:16" s="1" customFormat="1" ht="27" customHeight="1">
      <c r="A16" s="13">
        <v>13</v>
      </c>
      <c r="B16" s="14" t="s">
        <v>57</v>
      </c>
      <c r="C16" s="14" t="s">
        <v>18</v>
      </c>
      <c r="D16" s="14" t="s">
        <v>58</v>
      </c>
      <c r="E16" s="14" t="s">
        <v>59</v>
      </c>
      <c r="F16" s="14" t="s">
        <v>21</v>
      </c>
      <c r="G16" s="14" t="s">
        <v>34</v>
      </c>
      <c r="H16" s="15"/>
      <c r="I16" s="21">
        <f>'[1]登分册'!D508</f>
        <v>57.9</v>
      </c>
      <c r="J16" s="21">
        <f t="shared" si="0"/>
        <v>57.9</v>
      </c>
      <c r="K16" s="21">
        <f t="shared" si="1"/>
        <v>34.739999999999995</v>
      </c>
      <c r="L16" s="21">
        <v>79.7</v>
      </c>
      <c r="M16" s="21">
        <f t="shared" si="2"/>
        <v>31.880000000000003</v>
      </c>
      <c r="N16" s="21">
        <f t="shared" si="3"/>
        <v>66.62</v>
      </c>
      <c r="O16" s="14"/>
      <c r="P16" s="22"/>
    </row>
    <row r="17" spans="1:16" s="1" customFormat="1" ht="27" customHeight="1">
      <c r="A17" s="13">
        <v>14</v>
      </c>
      <c r="B17" s="14" t="s">
        <v>57</v>
      </c>
      <c r="C17" s="14" t="s">
        <v>23</v>
      </c>
      <c r="D17" s="14" t="s">
        <v>60</v>
      </c>
      <c r="E17" s="14" t="s">
        <v>61</v>
      </c>
      <c r="F17" s="14" t="s">
        <v>21</v>
      </c>
      <c r="G17" s="14" t="s">
        <v>34</v>
      </c>
      <c r="H17" s="15"/>
      <c r="I17" s="21">
        <f>'[1]登分册'!D531</f>
        <v>67.5</v>
      </c>
      <c r="J17" s="21">
        <f t="shared" si="0"/>
        <v>67.5</v>
      </c>
      <c r="K17" s="21">
        <f t="shared" si="1"/>
        <v>40.5</v>
      </c>
      <c r="L17" s="21">
        <v>81.6</v>
      </c>
      <c r="M17" s="21">
        <f t="shared" si="2"/>
        <v>32.64</v>
      </c>
      <c r="N17" s="21">
        <f t="shared" si="3"/>
        <v>73.14</v>
      </c>
      <c r="O17" s="14"/>
      <c r="P17" s="24"/>
    </row>
    <row r="18" spans="1:16" s="1" customFormat="1" ht="27" customHeight="1">
      <c r="A18" s="13">
        <v>15</v>
      </c>
      <c r="B18" s="14" t="s">
        <v>57</v>
      </c>
      <c r="C18" s="14" t="s">
        <v>62</v>
      </c>
      <c r="D18" s="14" t="s">
        <v>63</v>
      </c>
      <c r="E18" s="14" t="s">
        <v>64</v>
      </c>
      <c r="F18" s="14" t="s">
        <v>30</v>
      </c>
      <c r="G18" s="14" t="s">
        <v>34</v>
      </c>
      <c r="H18" s="15"/>
      <c r="I18" s="21">
        <f>'[1]登分册'!D573</f>
        <v>64.3</v>
      </c>
      <c r="J18" s="21">
        <f t="shared" si="0"/>
        <v>64.3</v>
      </c>
      <c r="K18" s="21">
        <f t="shared" si="1"/>
        <v>38.58</v>
      </c>
      <c r="L18" s="21">
        <v>77.7</v>
      </c>
      <c r="M18" s="21">
        <f t="shared" si="2"/>
        <v>31.080000000000002</v>
      </c>
      <c r="N18" s="21">
        <f t="shared" si="3"/>
        <v>69.66</v>
      </c>
      <c r="O18" s="14"/>
      <c r="P18" s="22"/>
    </row>
    <row r="19" spans="1:16" s="1" customFormat="1" ht="27" customHeight="1">
      <c r="A19" s="13">
        <v>16</v>
      </c>
      <c r="B19" s="14" t="s">
        <v>57</v>
      </c>
      <c r="C19" s="14" t="s">
        <v>65</v>
      </c>
      <c r="D19" s="14" t="s">
        <v>66</v>
      </c>
      <c r="E19" s="14" t="s">
        <v>67</v>
      </c>
      <c r="F19" s="14" t="s">
        <v>30</v>
      </c>
      <c r="G19" s="14" t="s">
        <v>39</v>
      </c>
      <c r="H19" s="15" t="s">
        <v>23</v>
      </c>
      <c r="I19" s="21">
        <f>'[1]登分册'!D634</f>
        <v>63.3</v>
      </c>
      <c r="J19" s="21">
        <f t="shared" si="0"/>
        <v>65.3</v>
      </c>
      <c r="K19" s="21">
        <f t="shared" si="1"/>
        <v>39.18</v>
      </c>
      <c r="L19" s="21">
        <v>78.6</v>
      </c>
      <c r="M19" s="21">
        <f t="shared" si="2"/>
        <v>31.439999999999998</v>
      </c>
      <c r="N19" s="21">
        <f t="shared" si="3"/>
        <v>70.62</v>
      </c>
      <c r="O19" s="14"/>
      <c r="P19" s="22"/>
    </row>
    <row r="20" spans="1:16" s="1" customFormat="1" ht="27" customHeight="1">
      <c r="A20" s="13">
        <v>17</v>
      </c>
      <c r="B20" s="14" t="s">
        <v>57</v>
      </c>
      <c r="C20" s="14" t="s">
        <v>51</v>
      </c>
      <c r="D20" s="14" t="s">
        <v>68</v>
      </c>
      <c r="E20" s="14" t="s">
        <v>69</v>
      </c>
      <c r="F20" s="14" t="s">
        <v>21</v>
      </c>
      <c r="G20" s="14" t="s">
        <v>22</v>
      </c>
      <c r="H20" s="15" t="s">
        <v>23</v>
      </c>
      <c r="I20" s="21">
        <f>'[1]登分册'!D664</f>
        <v>60.4</v>
      </c>
      <c r="J20" s="21">
        <f t="shared" si="0"/>
        <v>62.4</v>
      </c>
      <c r="K20" s="21">
        <f t="shared" si="1"/>
        <v>37.44</v>
      </c>
      <c r="L20" s="21">
        <v>76</v>
      </c>
      <c r="M20" s="21">
        <f t="shared" si="2"/>
        <v>30.400000000000002</v>
      </c>
      <c r="N20" s="21">
        <f t="shared" si="3"/>
        <v>67.84</v>
      </c>
      <c r="O20" s="14"/>
      <c r="P20" s="22"/>
    </row>
    <row r="21" spans="1:16" s="1" customFormat="1" ht="27" customHeight="1">
      <c r="A21" s="13">
        <v>18</v>
      </c>
      <c r="B21" s="14" t="s">
        <v>70</v>
      </c>
      <c r="C21" s="14" t="s">
        <v>18</v>
      </c>
      <c r="D21" s="14" t="s">
        <v>71</v>
      </c>
      <c r="E21" s="14" t="s">
        <v>72</v>
      </c>
      <c r="F21" s="14" t="s">
        <v>21</v>
      </c>
      <c r="G21" s="14" t="s">
        <v>73</v>
      </c>
      <c r="H21" s="15" t="s">
        <v>23</v>
      </c>
      <c r="I21" s="21">
        <f>'[1]登分册'!D733</f>
        <v>57.4</v>
      </c>
      <c r="J21" s="21">
        <f t="shared" si="0"/>
        <v>59.4</v>
      </c>
      <c r="K21" s="21">
        <f t="shared" si="1"/>
        <v>35.64</v>
      </c>
      <c r="L21" s="21">
        <v>78.8</v>
      </c>
      <c r="M21" s="21">
        <f t="shared" si="2"/>
        <v>31.52</v>
      </c>
      <c r="N21" s="21">
        <f t="shared" si="3"/>
        <v>67.16</v>
      </c>
      <c r="O21" s="14"/>
      <c r="P21" s="23"/>
    </row>
    <row r="22" spans="1:16" s="1" customFormat="1" ht="27" customHeight="1">
      <c r="A22" s="13">
        <v>19</v>
      </c>
      <c r="B22" s="14" t="s">
        <v>70</v>
      </c>
      <c r="C22" s="14" t="s">
        <v>23</v>
      </c>
      <c r="D22" s="14" t="s">
        <v>74</v>
      </c>
      <c r="E22" s="14" t="s">
        <v>75</v>
      </c>
      <c r="F22" s="14" t="s">
        <v>30</v>
      </c>
      <c r="G22" s="14" t="s">
        <v>34</v>
      </c>
      <c r="H22" s="15"/>
      <c r="I22" s="21">
        <f>'[1]登分册'!D765</f>
        <v>62.6</v>
      </c>
      <c r="J22" s="21">
        <f t="shared" si="0"/>
        <v>62.6</v>
      </c>
      <c r="K22" s="21">
        <f t="shared" si="1"/>
        <v>37.56</v>
      </c>
      <c r="L22" s="21">
        <v>70.5</v>
      </c>
      <c r="M22" s="21">
        <f t="shared" si="2"/>
        <v>28.200000000000003</v>
      </c>
      <c r="N22" s="21">
        <f t="shared" si="3"/>
        <v>65.76</v>
      </c>
      <c r="O22" s="14"/>
      <c r="P22" s="22"/>
    </row>
    <row r="23" spans="1:16" s="1" customFormat="1" ht="27" customHeight="1">
      <c r="A23" s="13">
        <v>20</v>
      </c>
      <c r="B23" s="14" t="s">
        <v>76</v>
      </c>
      <c r="C23" s="14" t="s">
        <v>18</v>
      </c>
      <c r="D23" s="14" t="s">
        <v>77</v>
      </c>
      <c r="E23" s="14" t="s">
        <v>78</v>
      </c>
      <c r="F23" s="14" t="s">
        <v>30</v>
      </c>
      <c r="G23" s="14" t="s">
        <v>34</v>
      </c>
      <c r="H23" s="15"/>
      <c r="I23" s="21">
        <f>'[1]登分册'!D804</f>
        <v>55.7</v>
      </c>
      <c r="J23" s="21">
        <f t="shared" si="0"/>
        <v>55.7</v>
      </c>
      <c r="K23" s="21">
        <f t="shared" si="1"/>
        <v>33.42</v>
      </c>
      <c r="L23" s="21">
        <v>74.5</v>
      </c>
      <c r="M23" s="21">
        <f t="shared" si="2"/>
        <v>29.8</v>
      </c>
      <c r="N23" s="21">
        <f t="shared" si="3"/>
        <v>63.22</v>
      </c>
      <c r="O23" s="14"/>
      <c r="P23" s="22"/>
    </row>
    <row r="24" spans="1:16" s="1" customFormat="1" ht="27" customHeight="1">
      <c r="A24" s="13">
        <v>21</v>
      </c>
      <c r="B24" s="14" t="s">
        <v>76</v>
      </c>
      <c r="C24" s="14" t="s">
        <v>23</v>
      </c>
      <c r="D24" s="14" t="s">
        <v>79</v>
      </c>
      <c r="E24" s="14" t="s">
        <v>80</v>
      </c>
      <c r="F24" s="14" t="s">
        <v>21</v>
      </c>
      <c r="G24" s="14" t="s">
        <v>22</v>
      </c>
      <c r="H24" s="15" t="s">
        <v>23</v>
      </c>
      <c r="I24" s="21">
        <f>'[1]登分册'!D815</f>
        <v>57.9</v>
      </c>
      <c r="J24" s="21">
        <f t="shared" si="0"/>
        <v>59.9</v>
      </c>
      <c r="K24" s="21">
        <f t="shared" si="1"/>
        <v>35.94</v>
      </c>
      <c r="L24" s="21">
        <v>78.6</v>
      </c>
      <c r="M24" s="21">
        <f t="shared" si="2"/>
        <v>31.439999999999998</v>
      </c>
      <c r="N24" s="21">
        <f t="shared" si="3"/>
        <v>67.38</v>
      </c>
      <c r="O24" s="14"/>
      <c r="P24" s="22"/>
    </row>
    <row r="25" spans="1:16" s="1" customFormat="1" ht="27" customHeight="1">
      <c r="A25" s="13">
        <v>22</v>
      </c>
      <c r="B25" s="14" t="s">
        <v>76</v>
      </c>
      <c r="C25" s="14" t="s">
        <v>62</v>
      </c>
      <c r="D25" s="14" t="s">
        <v>81</v>
      </c>
      <c r="E25" s="14" t="s">
        <v>82</v>
      </c>
      <c r="F25" s="14" t="s">
        <v>30</v>
      </c>
      <c r="G25" s="14" t="s">
        <v>34</v>
      </c>
      <c r="H25" s="15"/>
      <c r="I25" s="21">
        <f>'[1]登分册'!D830</f>
        <v>58.5</v>
      </c>
      <c r="J25" s="21">
        <f t="shared" si="0"/>
        <v>58.5</v>
      </c>
      <c r="K25" s="21">
        <f t="shared" si="1"/>
        <v>35.1</v>
      </c>
      <c r="L25" s="21">
        <v>69.6</v>
      </c>
      <c r="M25" s="21">
        <f t="shared" si="2"/>
        <v>27.84</v>
      </c>
      <c r="N25" s="21">
        <f t="shared" si="3"/>
        <v>62.94</v>
      </c>
      <c r="O25" s="14"/>
      <c r="P25" s="22"/>
    </row>
    <row r="26" spans="1:16" s="1" customFormat="1" ht="27" customHeight="1">
      <c r="A26" s="13">
        <v>23</v>
      </c>
      <c r="B26" s="14" t="s">
        <v>76</v>
      </c>
      <c r="C26" s="14" t="s">
        <v>65</v>
      </c>
      <c r="D26" s="14" t="s">
        <v>83</v>
      </c>
      <c r="E26" s="14" t="s">
        <v>84</v>
      </c>
      <c r="F26" s="14" t="s">
        <v>21</v>
      </c>
      <c r="G26" s="14" t="s">
        <v>34</v>
      </c>
      <c r="H26" s="15"/>
      <c r="I26" s="21">
        <f>'[1]登分册'!D843</f>
        <v>53</v>
      </c>
      <c r="J26" s="21">
        <f t="shared" si="0"/>
        <v>53</v>
      </c>
      <c r="K26" s="21">
        <f t="shared" si="1"/>
        <v>31.799999999999997</v>
      </c>
      <c r="L26" s="21">
        <v>73.6</v>
      </c>
      <c r="M26" s="21">
        <f t="shared" si="2"/>
        <v>29.439999999999998</v>
      </c>
      <c r="N26" s="21">
        <f t="shared" si="3"/>
        <v>61.239999999999995</v>
      </c>
      <c r="O26" s="14"/>
      <c r="P26" s="23"/>
    </row>
    <row r="27" spans="1:16" s="1" customFormat="1" ht="27" customHeight="1">
      <c r="A27" s="13">
        <v>24</v>
      </c>
      <c r="B27" s="14" t="s">
        <v>85</v>
      </c>
      <c r="C27" s="14" t="s">
        <v>18</v>
      </c>
      <c r="D27" s="14" t="s">
        <v>86</v>
      </c>
      <c r="E27" s="14" t="s">
        <v>87</v>
      </c>
      <c r="F27" s="14" t="s">
        <v>30</v>
      </c>
      <c r="G27" s="14" t="s">
        <v>34</v>
      </c>
      <c r="H27" s="15"/>
      <c r="I27" s="21">
        <f>'[1]登分册'!D860</f>
        <v>51.3</v>
      </c>
      <c r="J27" s="21">
        <f t="shared" si="0"/>
        <v>51.3</v>
      </c>
      <c r="K27" s="21">
        <f t="shared" si="1"/>
        <v>30.779999999999998</v>
      </c>
      <c r="L27" s="21">
        <v>69.8</v>
      </c>
      <c r="M27" s="21">
        <f t="shared" si="2"/>
        <v>27.92</v>
      </c>
      <c r="N27" s="21">
        <f t="shared" si="3"/>
        <v>58.7</v>
      </c>
      <c r="O27" s="14"/>
      <c r="P27" s="22"/>
    </row>
    <row r="28" spans="1:16" s="1" customFormat="1" ht="27" customHeight="1">
      <c r="A28" s="13">
        <v>25</v>
      </c>
      <c r="B28" s="14" t="s">
        <v>85</v>
      </c>
      <c r="C28" s="14" t="s">
        <v>23</v>
      </c>
      <c r="D28" s="14" t="s">
        <v>88</v>
      </c>
      <c r="E28" s="14" t="s">
        <v>89</v>
      </c>
      <c r="F28" s="14" t="s">
        <v>30</v>
      </c>
      <c r="G28" s="14" t="s">
        <v>34</v>
      </c>
      <c r="H28" s="15"/>
      <c r="I28" s="21">
        <f>'[1]登分册'!D861</f>
        <v>47.1</v>
      </c>
      <c r="J28" s="21">
        <f t="shared" si="0"/>
        <v>47.1</v>
      </c>
      <c r="K28" s="21">
        <f t="shared" si="1"/>
        <v>28.26</v>
      </c>
      <c r="L28" s="21">
        <v>77.6</v>
      </c>
      <c r="M28" s="21">
        <f t="shared" si="2"/>
        <v>31.04</v>
      </c>
      <c r="N28" s="21">
        <f t="shared" si="3"/>
        <v>59.3</v>
      </c>
      <c r="O28" s="14"/>
      <c r="P28" s="24"/>
    </row>
    <row r="29" spans="1:16" s="1" customFormat="1" ht="27" customHeight="1">
      <c r="A29" s="13">
        <v>26</v>
      </c>
      <c r="B29" s="14" t="s">
        <v>85</v>
      </c>
      <c r="C29" s="14" t="s">
        <v>62</v>
      </c>
      <c r="D29" s="14" t="s">
        <v>90</v>
      </c>
      <c r="E29" s="14" t="s">
        <v>91</v>
      </c>
      <c r="F29" s="14" t="s">
        <v>30</v>
      </c>
      <c r="G29" s="14" t="s">
        <v>34</v>
      </c>
      <c r="H29" s="15"/>
      <c r="I29" s="21">
        <f>'[1]登分册'!D871</f>
        <v>58.8</v>
      </c>
      <c r="J29" s="21">
        <f t="shared" si="0"/>
        <v>58.8</v>
      </c>
      <c r="K29" s="21">
        <f t="shared" si="1"/>
        <v>35.279999999999994</v>
      </c>
      <c r="L29" s="21">
        <v>69.4</v>
      </c>
      <c r="M29" s="21">
        <f t="shared" si="2"/>
        <v>27.760000000000005</v>
      </c>
      <c r="N29" s="21">
        <f t="shared" si="3"/>
        <v>63.04</v>
      </c>
      <c r="O29" s="14"/>
      <c r="P29" s="22"/>
    </row>
    <row r="30" spans="1:16" s="1" customFormat="1" ht="27" customHeight="1">
      <c r="A30" s="13">
        <v>27</v>
      </c>
      <c r="B30" s="14" t="s">
        <v>85</v>
      </c>
      <c r="C30" s="14" t="s">
        <v>65</v>
      </c>
      <c r="D30" s="14" t="s">
        <v>92</v>
      </c>
      <c r="E30" s="14" t="s">
        <v>93</v>
      </c>
      <c r="F30" s="14" t="s">
        <v>30</v>
      </c>
      <c r="G30" s="14" t="s">
        <v>94</v>
      </c>
      <c r="H30" s="15" t="s">
        <v>23</v>
      </c>
      <c r="I30" s="21">
        <f>'[1]登分册'!D879</f>
        <v>54.4</v>
      </c>
      <c r="J30" s="21">
        <f t="shared" si="0"/>
        <v>56.4</v>
      </c>
      <c r="K30" s="21">
        <f t="shared" si="1"/>
        <v>33.839999999999996</v>
      </c>
      <c r="L30" s="21">
        <v>74.2</v>
      </c>
      <c r="M30" s="21">
        <f t="shared" si="2"/>
        <v>29.680000000000003</v>
      </c>
      <c r="N30" s="21">
        <f t="shared" si="3"/>
        <v>63.519999999999996</v>
      </c>
      <c r="O30" s="14"/>
      <c r="P30" s="22"/>
    </row>
    <row r="31" spans="1:16" s="1" customFormat="1" ht="27" customHeight="1">
      <c r="A31" s="13">
        <v>28</v>
      </c>
      <c r="B31" s="14" t="s">
        <v>85</v>
      </c>
      <c r="C31" s="14" t="s">
        <v>51</v>
      </c>
      <c r="D31" s="14" t="s">
        <v>95</v>
      </c>
      <c r="E31" s="14" t="s">
        <v>96</v>
      </c>
      <c r="F31" s="14" t="s">
        <v>30</v>
      </c>
      <c r="G31" s="14" t="s">
        <v>34</v>
      </c>
      <c r="H31" s="15"/>
      <c r="I31" s="21">
        <f>'[1]登分册'!D881</f>
        <v>44.5</v>
      </c>
      <c r="J31" s="21">
        <f t="shared" si="0"/>
        <v>44.5</v>
      </c>
      <c r="K31" s="21">
        <f t="shared" si="1"/>
        <v>26.7</v>
      </c>
      <c r="L31" s="21">
        <v>74.6</v>
      </c>
      <c r="M31" s="21">
        <f t="shared" si="2"/>
        <v>29.84</v>
      </c>
      <c r="N31" s="21">
        <f t="shared" si="3"/>
        <v>56.54</v>
      </c>
      <c r="O31" s="14"/>
      <c r="P31" s="24"/>
    </row>
    <row r="32" spans="1:16" s="1" customFormat="1" ht="27" customHeight="1">
      <c r="A32" s="13">
        <v>29</v>
      </c>
      <c r="B32" s="14" t="s">
        <v>97</v>
      </c>
      <c r="C32" s="14" t="s">
        <v>18</v>
      </c>
      <c r="D32" s="14" t="s">
        <v>98</v>
      </c>
      <c r="E32" s="14" t="s">
        <v>99</v>
      </c>
      <c r="F32" s="14" t="s">
        <v>30</v>
      </c>
      <c r="G32" s="14" t="s">
        <v>39</v>
      </c>
      <c r="H32" s="15" t="s">
        <v>23</v>
      </c>
      <c r="I32" s="21">
        <f>'[1]登分册'!D892</f>
        <v>58</v>
      </c>
      <c r="J32" s="21">
        <f t="shared" si="0"/>
        <v>60</v>
      </c>
      <c r="K32" s="21">
        <f t="shared" si="1"/>
        <v>36</v>
      </c>
      <c r="L32" s="21">
        <v>73.3</v>
      </c>
      <c r="M32" s="21">
        <f t="shared" si="2"/>
        <v>29.32</v>
      </c>
      <c r="N32" s="21">
        <f t="shared" si="3"/>
        <v>65.32</v>
      </c>
      <c r="O32" s="14"/>
      <c r="P32" s="22"/>
    </row>
    <row r="33" spans="1:18" s="1" customFormat="1" ht="27" customHeight="1">
      <c r="A33" s="13">
        <v>30</v>
      </c>
      <c r="B33" s="14" t="s">
        <v>97</v>
      </c>
      <c r="C33" s="14" t="s">
        <v>23</v>
      </c>
      <c r="D33" s="14" t="s">
        <v>100</v>
      </c>
      <c r="E33" s="14" t="s">
        <v>101</v>
      </c>
      <c r="F33" s="14" t="s">
        <v>21</v>
      </c>
      <c r="G33" s="14" t="s">
        <v>39</v>
      </c>
      <c r="H33" s="15" t="s">
        <v>23</v>
      </c>
      <c r="I33" s="21">
        <f>'[1]登分册'!D899</f>
        <v>52.5</v>
      </c>
      <c r="J33" s="21">
        <f t="shared" si="0"/>
        <v>54.5</v>
      </c>
      <c r="K33" s="21">
        <f t="shared" si="1"/>
        <v>32.699999999999996</v>
      </c>
      <c r="L33" s="21">
        <v>75.2</v>
      </c>
      <c r="M33" s="21">
        <f t="shared" si="2"/>
        <v>30.080000000000002</v>
      </c>
      <c r="N33" s="21">
        <f t="shared" si="3"/>
        <v>62.78</v>
      </c>
      <c r="O33" s="14"/>
      <c r="P33" s="26"/>
      <c r="Q33" s="25"/>
      <c r="R33" s="25"/>
    </row>
    <row r="34" spans="1:16" s="1" customFormat="1" ht="27" customHeight="1">
      <c r="A34" s="13">
        <v>31</v>
      </c>
      <c r="B34" s="14" t="s">
        <v>97</v>
      </c>
      <c r="C34" s="14" t="s">
        <v>62</v>
      </c>
      <c r="D34" s="14" t="s">
        <v>102</v>
      </c>
      <c r="E34" s="14" t="s">
        <v>103</v>
      </c>
      <c r="F34" s="14" t="s">
        <v>30</v>
      </c>
      <c r="G34" s="14" t="s">
        <v>22</v>
      </c>
      <c r="H34" s="15" t="s">
        <v>23</v>
      </c>
      <c r="I34" s="21">
        <f>'[1]登分册'!D904</f>
        <v>48.7</v>
      </c>
      <c r="J34" s="21">
        <f t="shared" si="0"/>
        <v>50.7</v>
      </c>
      <c r="K34" s="21">
        <f t="shared" si="1"/>
        <v>30.42</v>
      </c>
      <c r="L34" s="21">
        <v>71.9</v>
      </c>
      <c r="M34" s="21">
        <f t="shared" si="2"/>
        <v>28.760000000000005</v>
      </c>
      <c r="N34" s="21">
        <f t="shared" si="3"/>
        <v>59.18000000000001</v>
      </c>
      <c r="O34" s="14"/>
      <c r="P34" s="23"/>
    </row>
    <row r="35" spans="1:18" s="1" customFormat="1" ht="27" customHeight="1">
      <c r="A35" s="13">
        <v>32</v>
      </c>
      <c r="B35" s="14" t="s">
        <v>104</v>
      </c>
      <c r="C35" s="14" t="s">
        <v>18</v>
      </c>
      <c r="D35" s="14" t="s">
        <v>105</v>
      </c>
      <c r="E35" s="14" t="s">
        <v>106</v>
      </c>
      <c r="F35" s="14" t="s">
        <v>21</v>
      </c>
      <c r="G35" s="14" t="s">
        <v>39</v>
      </c>
      <c r="H35" s="15" t="s">
        <v>23</v>
      </c>
      <c r="I35" s="21">
        <f>'[1]登分册'!D934</f>
        <v>63.7</v>
      </c>
      <c r="J35" s="21">
        <f t="shared" si="0"/>
        <v>65.7</v>
      </c>
      <c r="K35" s="21">
        <f t="shared" si="1"/>
        <v>39.42</v>
      </c>
      <c r="L35" s="21">
        <v>78.3</v>
      </c>
      <c r="M35" s="21">
        <f t="shared" si="2"/>
        <v>31.32</v>
      </c>
      <c r="N35" s="21">
        <f t="shared" si="3"/>
        <v>70.74000000000001</v>
      </c>
      <c r="O35" s="14"/>
      <c r="P35" s="22"/>
      <c r="Q35" s="31"/>
      <c r="R35" s="31"/>
    </row>
    <row r="36" spans="1:18" s="2" customFormat="1" ht="27" customHeight="1">
      <c r="A36" s="13">
        <v>33</v>
      </c>
      <c r="B36" s="14" t="s">
        <v>104</v>
      </c>
      <c r="C36" s="14" t="s">
        <v>23</v>
      </c>
      <c r="D36" s="14" t="s">
        <v>107</v>
      </c>
      <c r="E36" s="14" t="s">
        <v>108</v>
      </c>
      <c r="F36" s="14" t="s">
        <v>21</v>
      </c>
      <c r="G36" s="14" t="s">
        <v>34</v>
      </c>
      <c r="H36" s="15"/>
      <c r="I36" s="21">
        <f>'[1]登分册'!D968</f>
        <v>63.3</v>
      </c>
      <c r="J36" s="21">
        <f t="shared" si="0"/>
        <v>63.3</v>
      </c>
      <c r="K36" s="21">
        <f t="shared" si="1"/>
        <v>37.98</v>
      </c>
      <c r="L36" s="21">
        <v>70.3</v>
      </c>
      <c r="M36" s="21">
        <f t="shared" si="2"/>
        <v>28.12</v>
      </c>
      <c r="N36" s="21">
        <f t="shared" si="3"/>
        <v>66.1</v>
      </c>
      <c r="O36" s="14"/>
      <c r="P36" s="22"/>
      <c r="Q36" s="32"/>
      <c r="R36" s="32"/>
    </row>
    <row r="37" spans="1:16" s="2" customFormat="1" ht="27" customHeight="1">
      <c r="A37" s="13">
        <v>34</v>
      </c>
      <c r="B37" s="14" t="s">
        <v>109</v>
      </c>
      <c r="C37" s="14" t="s">
        <v>18</v>
      </c>
      <c r="D37" s="14" t="s">
        <v>110</v>
      </c>
      <c r="E37" s="14" t="s">
        <v>111</v>
      </c>
      <c r="F37" s="14" t="s">
        <v>30</v>
      </c>
      <c r="G37" s="14" t="s">
        <v>112</v>
      </c>
      <c r="H37" s="15" t="s">
        <v>23</v>
      </c>
      <c r="I37" s="21">
        <f>'[1]登分册'!D980</f>
        <v>53.6</v>
      </c>
      <c r="J37" s="21">
        <f t="shared" si="0"/>
        <v>55.6</v>
      </c>
      <c r="K37" s="21">
        <f t="shared" si="1"/>
        <v>33.36</v>
      </c>
      <c r="L37" s="21">
        <v>77.6</v>
      </c>
      <c r="M37" s="21">
        <f t="shared" si="2"/>
        <v>31.04</v>
      </c>
      <c r="N37" s="21">
        <f t="shared" si="3"/>
        <v>64.4</v>
      </c>
      <c r="O37" s="14"/>
      <c r="P37" s="26"/>
    </row>
    <row r="38" spans="1:16" s="2" customFormat="1" ht="27" customHeight="1">
      <c r="A38" s="13">
        <v>35</v>
      </c>
      <c r="B38" s="14" t="s">
        <v>109</v>
      </c>
      <c r="C38" s="14" t="s">
        <v>23</v>
      </c>
      <c r="D38" s="14" t="s">
        <v>113</v>
      </c>
      <c r="E38" s="14" t="s">
        <v>114</v>
      </c>
      <c r="F38" s="14" t="s">
        <v>30</v>
      </c>
      <c r="G38" s="14" t="s">
        <v>34</v>
      </c>
      <c r="H38" s="15"/>
      <c r="I38" s="21">
        <f>'[1]登分册'!D983</f>
        <v>46.1</v>
      </c>
      <c r="J38" s="21">
        <f t="shared" si="0"/>
        <v>46.1</v>
      </c>
      <c r="K38" s="21">
        <f t="shared" si="1"/>
        <v>27.66</v>
      </c>
      <c r="L38" s="21">
        <v>77.14</v>
      </c>
      <c r="M38" s="21">
        <f t="shared" si="2"/>
        <v>30.856</v>
      </c>
      <c r="N38" s="21">
        <f t="shared" si="3"/>
        <v>58.516000000000005</v>
      </c>
      <c r="O38" s="14"/>
      <c r="P38" s="27"/>
    </row>
    <row r="39" spans="1:16" s="2" customFormat="1" ht="27" customHeight="1">
      <c r="A39" s="13">
        <v>36</v>
      </c>
      <c r="B39" s="14" t="s">
        <v>115</v>
      </c>
      <c r="C39" s="14" t="s">
        <v>18</v>
      </c>
      <c r="D39" s="14" t="s">
        <v>116</v>
      </c>
      <c r="E39" s="14" t="s">
        <v>117</v>
      </c>
      <c r="F39" s="14" t="s">
        <v>30</v>
      </c>
      <c r="G39" s="14" t="s">
        <v>34</v>
      </c>
      <c r="H39" s="15"/>
      <c r="I39" s="21">
        <f>'[1]登分册'!D1009</f>
        <v>66.3</v>
      </c>
      <c r="J39" s="21">
        <f t="shared" si="0"/>
        <v>66.3</v>
      </c>
      <c r="K39" s="21">
        <f t="shared" si="1"/>
        <v>39.779999999999994</v>
      </c>
      <c r="L39" s="21">
        <v>72.3</v>
      </c>
      <c r="M39" s="21">
        <f t="shared" si="2"/>
        <v>28.92</v>
      </c>
      <c r="N39" s="21">
        <f t="shared" si="3"/>
        <v>68.69999999999999</v>
      </c>
      <c r="O39" s="14"/>
      <c r="P39" s="26"/>
    </row>
    <row r="40" spans="1:16" s="2" customFormat="1" ht="27" customHeight="1">
      <c r="A40" s="13">
        <v>37</v>
      </c>
      <c r="B40" s="14" t="s">
        <v>118</v>
      </c>
      <c r="C40" s="14" t="s">
        <v>18</v>
      </c>
      <c r="D40" s="14" t="s">
        <v>119</v>
      </c>
      <c r="E40" s="14" t="s">
        <v>120</v>
      </c>
      <c r="F40" s="14" t="s">
        <v>21</v>
      </c>
      <c r="G40" s="14" t="s">
        <v>34</v>
      </c>
      <c r="H40" s="15"/>
      <c r="I40" s="21">
        <f>'[1]登分册'!D1056</f>
        <v>62.9</v>
      </c>
      <c r="J40" s="21">
        <f t="shared" si="0"/>
        <v>62.9</v>
      </c>
      <c r="K40" s="21">
        <f t="shared" si="1"/>
        <v>37.739999999999995</v>
      </c>
      <c r="L40" s="21">
        <v>83.04</v>
      </c>
      <c r="M40" s="21">
        <f t="shared" si="2"/>
        <v>33.216</v>
      </c>
      <c r="N40" s="21">
        <f t="shared" si="3"/>
        <v>70.95599999999999</v>
      </c>
      <c r="O40" s="14"/>
      <c r="P40" s="26"/>
    </row>
    <row r="41" spans="1:16" s="2" customFormat="1" ht="27" customHeight="1">
      <c r="A41" s="13">
        <v>38</v>
      </c>
      <c r="B41" s="14" t="s">
        <v>121</v>
      </c>
      <c r="C41" s="14" t="s">
        <v>18</v>
      </c>
      <c r="D41" s="14" t="s">
        <v>122</v>
      </c>
      <c r="E41" s="14" t="s">
        <v>123</v>
      </c>
      <c r="F41" s="14" t="s">
        <v>21</v>
      </c>
      <c r="G41" s="14" t="s">
        <v>34</v>
      </c>
      <c r="H41" s="15"/>
      <c r="I41" s="21">
        <f>'[1]登分册'!D1073</f>
        <v>53.7</v>
      </c>
      <c r="J41" s="21">
        <f t="shared" si="0"/>
        <v>53.7</v>
      </c>
      <c r="K41" s="21">
        <f t="shared" si="1"/>
        <v>32.22</v>
      </c>
      <c r="L41" s="21">
        <v>68.3</v>
      </c>
      <c r="M41" s="21">
        <f t="shared" si="2"/>
        <v>27.32</v>
      </c>
      <c r="N41" s="21">
        <f t="shared" si="3"/>
        <v>59.54</v>
      </c>
      <c r="O41" s="14"/>
      <c r="P41" s="26"/>
    </row>
    <row r="42" spans="1:16" s="2" customFormat="1" ht="27" customHeight="1">
      <c r="A42" s="13">
        <v>39</v>
      </c>
      <c r="B42" s="14" t="s">
        <v>124</v>
      </c>
      <c r="C42" s="14" t="s">
        <v>18</v>
      </c>
      <c r="D42" s="14" t="s">
        <v>125</v>
      </c>
      <c r="E42" s="14" t="s">
        <v>126</v>
      </c>
      <c r="F42" s="14" t="s">
        <v>30</v>
      </c>
      <c r="G42" s="14" t="s">
        <v>34</v>
      </c>
      <c r="H42" s="15"/>
      <c r="I42" s="21">
        <f>'[1]登分册'!D1103</f>
        <v>53</v>
      </c>
      <c r="J42" s="21">
        <f t="shared" si="0"/>
        <v>53</v>
      </c>
      <c r="K42" s="21">
        <f t="shared" si="1"/>
        <v>31.799999999999997</v>
      </c>
      <c r="L42" s="21">
        <v>78.3</v>
      </c>
      <c r="M42" s="21">
        <f t="shared" si="2"/>
        <v>31.32</v>
      </c>
      <c r="N42" s="21">
        <f t="shared" si="3"/>
        <v>63.12</v>
      </c>
      <c r="O42" s="14"/>
      <c r="P42" s="26"/>
    </row>
    <row r="43" spans="1:16" s="2" customFormat="1" ht="27" customHeight="1">
      <c r="A43" s="13">
        <v>40</v>
      </c>
      <c r="B43" s="14" t="s">
        <v>127</v>
      </c>
      <c r="C43" s="14" t="s">
        <v>18</v>
      </c>
      <c r="D43" s="14" t="s">
        <v>128</v>
      </c>
      <c r="E43" s="14" t="s">
        <v>129</v>
      </c>
      <c r="F43" s="14" t="s">
        <v>21</v>
      </c>
      <c r="G43" s="14" t="s">
        <v>34</v>
      </c>
      <c r="H43" s="15"/>
      <c r="I43" s="21">
        <f>'[1]登分册'!D1109</f>
        <v>67.1</v>
      </c>
      <c r="J43" s="21">
        <f t="shared" si="0"/>
        <v>67.1</v>
      </c>
      <c r="K43" s="21">
        <f t="shared" si="1"/>
        <v>40.26</v>
      </c>
      <c r="L43" s="21">
        <v>79.3</v>
      </c>
      <c r="M43" s="21">
        <f t="shared" si="2"/>
        <v>31.72</v>
      </c>
      <c r="N43" s="21">
        <f t="shared" si="3"/>
        <v>71.97999999999999</v>
      </c>
      <c r="O43" s="14"/>
      <c r="P43" s="26"/>
    </row>
    <row r="44" spans="1:16" s="2" customFormat="1" ht="27" customHeight="1">
      <c r="A44" s="13">
        <v>41</v>
      </c>
      <c r="B44" s="14" t="s">
        <v>130</v>
      </c>
      <c r="C44" s="14" t="s">
        <v>18</v>
      </c>
      <c r="D44" s="14" t="s">
        <v>131</v>
      </c>
      <c r="E44" s="14" t="s">
        <v>132</v>
      </c>
      <c r="F44" s="14" t="s">
        <v>21</v>
      </c>
      <c r="G44" s="14" t="s">
        <v>39</v>
      </c>
      <c r="H44" s="15" t="s">
        <v>23</v>
      </c>
      <c r="I44" s="21">
        <f>'[1]登分册'!D1173</f>
        <v>54.1</v>
      </c>
      <c r="J44" s="21">
        <f t="shared" si="0"/>
        <v>56.1</v>
      </c>
      <c r="K44" s="21">
        <f t="shared" si="1"/>
        <v>33.66</v>
      </c>
      <c r="L44" s="21">
        <v>78.5</v>
      </c>
      <c r="M44" s="21">
        <f t="shared" si="2"/>
        <v>31.400000000000002</v>
      </c>
      <c r="N44" s="21">
        <f t="shared" si="3"/>
        <v>65.06</v>
      </c>
      <c r="O44" s="14"/>
      <c r="P44" s="27"/>
    </row>
    <row r="45" spans="1:16" s="2" customFormat="1" ht="27" customHeight="1">
      <c r="A45" s="13">
        <v>42</v>
      </c>
      <c r="B45" s="14" t="s">
        <v>133</v>
      </c>
      <c r="C45" s="14" t="s">
        <v>18</v>
      </c>
      <c r="D45" s="14" t="s">
        <v>134</v>
      </c>
      <c r="E45" s="14" t="s">
        <v>135</v>
      </c>
      <c r="F45" s="14" t="s">
        <v>21</v>
      </c>
      <c r="G45" s="14" t="s">
        <v>34</v>
      </c>
      <c r="H45" s="15" t="s">
        <v>51</v>
      </c>
      <c r="I45" s="21">
        <f>'[1]登分册'!D1201</f>
        <v>49</v>
      </c>
      <c r="J45" s="21">
        <f t="shared" si="0"/>
        <v>54</v>
      </c>
      <c r="K45" s="21">
        <f t="shared" si="1"/>
        <v>32.4</v>
      </c>
      <c r="L45" s="21">
        <v>71.76</v>
      </c>
      <c r="M45" s="21">
        <f t="shared" si="2"/>
        <v>28.704000000000004</v>
      </c>
      <c r="N45" s="21">
        <f t="shared" si="3"/>
        <v>61.104</v>
      </c>
      <c r="O45" s="14"/>
      <c r="P45" s="26"/>
    </row>
    <row r="46" spans="1:16" s="2" customFormat="1" ht="27" customHeight="1">
      <c r="A46" s="13">
        <v>43</v>
      </c>
      <c r="B46" s="14" t="s">
        <v>133</v>
      </c>
      <c r="C46" s="14" t="s">
        <v>18</v>
      </c>
      <c r="D46" s="14" t="s">
        <v>136</v>
      </c>
      <c r="E46" s="14" t="s">
        <v>137</v>
      </c>
      <c r="F46" s="14" t="s">
        <v>30</v>
      </c>
      <c r="G46" s="14" t="s">
        <v>34</v>
      </c>
      <c r="H46" s="15"/>
      <c r="I46" s="21">
        <f>'[1]登分册'!D1200</f>
        <v>49.8</v>
      </c>
      <c r="J46" s="21">
        <f t="shared" si="0"/>
        <v>49.8</v>
      </c>
      <c r="K46" s="21">
        <f t="shared" si="1"/>
        <v>29.879999999999995</v>
      </c>
      <c r="L46" s="21">
        <v>75</v>
      </c>
      <c r="M46" s="21">
        <f t="shared" si="2"/>
        <v>30</v>
      </c>
      <c r="N46" s="21">
        <f t="shared" si="3"/>
        <v>59.879999999999995</v>
      </c>
      <c r="O46" s="14"/>
      <c r="P46" s="26"/>
    </row>
    <row r="47" spans="1:15" s="3" customFormat="1" ht="14.25">
      <c r="A47" s="16"/>
      <c r="B47" s="4"/>
      <c r="C47" s="4"/>
      <c r="D47" s="4"/>
      <c r="E47" s="4"/>
      <c r="F47" s="4"/>
      <c r="G47" s="4"/>
      <c r="H47" s="17"/>
      <c r="I47" s="28"/>
      <c r="J47" s="28"/>
      <c r="K47" s="28"/>
      <c r="L47" s="28"/>
      <c r="M47" s="28"/>
      <c r="N47" s="28"/>
      <c r="O47" s="4"/>
    </row>
    <row r="48" spans="1:14" s="4" customFormat="1" ht="14.25">
      <c r="A48" s="18"/>
      <c r="H48" s="19"/>
      <c r="I48" s="29"/>
      <c r="J48" s="29"/>
      <c r="K48" s="29"/>
      <c r="L48" s="29"/>
      <c r="M48" s="29"/>
      <c r="N48" s="29"/>
    </row>
  </sheetData>
  <sheetProtection password="CF7A" sheet="1" objects="1"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printOptions/>
  <pageMargins left="0.55" right="0.2" top="0.6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2018-08-27T06:00:47Z</dcterms:created>
  <dcterms:modified xsi:type="dcterms:W3CDTF">2018-09-13T07:14:46Z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