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<sst xmlns="http://schemas.openxmlformats.org/spreadsheetml/2006/main" count="257" uniqueCount="130">
  <si>
    <t>附件2：</t>
  </si>
  <si>
    <t>2018年贞丰县公开招考事业单位工作人员（1835职位）进入体检环节人员名单</t>
  </si>
  <si>
    <t>序号</t>
  </si>
  <si>
    <t>单位代码</t>
  </si>
  <si>
    <t>职位代码</t>
  </si>
  <si>
    <t>准考证号</t>
  </si>
  <si>
    <t>面试准考证</t>
  </si>
  <si>
    <t>性别</t>
  </si>
  <si>
    <t>民族</t>
  </si>
  <si>
    <t>加分</t>
  </si>
  <si>
    <t>笔试成绩</t>
  </si>
  <si>
    <t>笔试总成绩</t>
  </si>
  <si>
    <t>笔试总成绩60%</t>
  </si>
  <si>
    <t>面试成绩</t>
  </si>
  <si>
    <t>面试成绩40%</t>
  </si>
  <si>
    <t>总成绩</t>
  </si>
  <si>
    <t>备注</t>
  </si>
  <si>
    <t>1835</t>
  </si>
  <si>
    <t>1</t>
  </si>
  <si>
    <t>ZP18070014</t>
  </si>
  <si>
    <t>ZPMS18087</t>
  </si>
  <si>
    <t>女</t>
  </si>
  <si>
    <t>布依</t>
  </si>
  <si>
    <t>2</t>
  </si>
  <si>
    <t>ZP18070018</t>
  </si>
  <si>
    <t>ZPMS18089</t>
  </si>
  <si>
    <t>土家</t>
  </si>
  <si>
    <t>ZP18070038</t>
  </si>
  <si>
    <t>ZPMS18092</t>
  </si>
  <si>
    <t>男</t>
  </si>
  <si>
    <t>汉</t>
  </si>
  <si>
    <t>3</t>
  </si>
  <si>
    <t>ZP18070075</t>
  </si>
  <si>
    <t>ZPMS18094</t>
  </si>
  <si>
    <t>ZP18070060</t>
  </si>
  <si>
    <t>ZPMS18096</t>
  </si>
  <si>
    <t>4</t>
  </si>
  <si>
    <t>ZP18070128</t>
  </si>
  <si>
    <t>ZPMS18098</t>
  </si>
  <si>
    <t>ZP18070125</t>
  </si>
  <si>
    <t>ZPMS18099</t>
  </si>
  <si>
    <t>5</t>
  </si>
  <si>
    <t>ZP18070159</t>
  </si>
  <si>
    <t>ZPMS18103</t>
  </si>
  <si>
    <t>6</t>
  </si>
  <si>
    <t>ZP18070177</t>
  </si>
  <si>
    <t>ZPMS18104</t>
  </si>
  <si>
    <t>7</t>
  </si>
  <si>
    <t>ZP18070205</t>
  </si>
  <si>
    <t>ZPMS18106</t>
  </si>
  <si>
    <t>8</t>
  </si>
  <si>
    <t>ZP18070229</t>
  </si>
  <si>
    <t>ZPMS18108</t>
  </si>
  <si>
    <t>9</t>
  </si>
  <si>
    <t>ZP18070261</t>
  </si>
  <si>
    <t>ZPMS18111</t>
  </si>
  <si>
    <t>10</t>
  </si>
  <si>
    <t>ZP18070264</t>
  </si>
  <si>
    <t>ZPMS18112</t>
  </si>
  <si>
    <t>11</t>
  </si>
  <si>
    <t>ZP18070275</t>
  </si>
  <si>
    <t>ZPMS18114</t>
  </si>
  <si>
    <t>12</t>
  </si>
  <si>
    <t>ZP18070290</t>
  </si>
  <si>
    <t>ZPMS18116</t>
  </si>
  <si>
    <t>13</t>
  </si>
  <si>
    <t>ZP18070299</t>
  </si>
  <si>
    <t>ZPMS18119</t>
  </si>
  <si>
    <t>回</t>
  </si>
  <si>
    <t>14</t>
  </si>
  <si>
    <t>ZP18070302</t>
  </si>
  <si>
    <t>ZPMS18120</t>
  </si>
  <si>
    <t>15</t>
  </si>
  <si>
    <t>ZP18070317</t>
  </si>
  <si>
    <t>ZPMS18124</t>
  </si>
  <si>
    <t>ZP18070314</t>
  </si>
  <si>
    <t>ZPMS18123</t>
  </si>
  <si>
    <t>苗</t>
  </si>
  <si>
    <t>ZP18070329</t>
  </si>
  <si>
    <t>ZPMS18127</t>
  </si>
  <si>
    <t>16</t>
  </si>
  <si>
    <t>ZP18070349</t>
  </si>
  <si>
    <t>ZPMS18128</t>
  </si>
  <si>
    <t>17</t>
  </si>
  <si>
    <t>ZP18070359</t>
  </si>
  <si>
    <t>ZPMS18130</t>
  </si>
  <si>
    <t>18</t>
  </si>
  <si>
    <t>ZP18070365</t>
  </si>
  <si>
    <t>ZPMS18132</t>
  </si>
  <si>
    <t>19</t>
  </si>
  <si>
    <t>ZP18070372</t>
  </si>
  <si>
    <t>ZPMS18134</t>
  </si>
  <si>
    <t>20</t>
  </si>
  <si>
    <t>ZP18070386</t>
  </si>
  <si>
    <t>ZPMS18136</t>
  </si>
  <si>
    <t>21</t>
  </si>
  <si>
    <t>ZP18070389</t>
  </si>
  <si>
    <t>ZPMS18138</t>
  </si>
  <si>
    <t>22</t>
  </si>
  <si>
    <t>ZP18070407</t>
  </si>
  <si>
    <t>ZPMS18140</t>
  </si>
  <si>
    <t>23</t>
  </si>
  <si>
    <t>ZP18070419</t>
  </si>
  <si>
    <t>ZPMS18142</t>
  </si>
  <si>
    <t>24</t>
  </si>
  <si>
    <t>ZP18070436</t>
  </si>
  <si>
    <t>ZPMS18144</t>
  </si>
  <si>
    <t>25</t>
  </si>
  <si>
    <t>ZP18070470</t>
  </si>
  <si>
    <t>ZPMS18146</t>
  </si>
  <si>
    <t>ZP18070439</t>
  </si>
  <si>
    <t>ZPMS18147</t>
  </si>
  <si>
    <t>ZP18070451</t>
  </si>
  <si>
    <t>ZPMS18151</t>
  </si>
  <si>
    <t>仡佬</t>
  </si>
  <si>
    <t>26</t>
  </si>
  <si>
    <t>ZP18070472</t>
  </si>
  <si>
    <t>ZPMS18154</t>
  </si>
  <si>
    <t>满</t>
  </si>
  <si>
    <t>27</t>
  </si>
  <si>
    <t>ZP18070481</t>
  </si>
  <si>
    <t>ZPMS18156</t>
  </si>
  <si>
    <t>28</t>
  </si>
  <si>
    <t>ZP18070488</t>
  </si>
  <si>
    <t>ZPMS18158</t>
  </si>
  <si>
    <t>30</t>
  </si>
  <si>
    <t>ZP18070512</t>
  </si>
  <si>
    <t>ZPMS18161</t>
  </si>
  <si>
    <t>ZP18070505</t>
  </si>
  <si>
    <t>ZPMS18163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</si>
</sst>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7"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b/>
      <sz val="18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仿宋_GB2312"/>
      <family val="3"/>
    </font>
    <font>
      <sz val="9"/>
      <color rgb="FFFF0000"/>
      <name val="Calibri"/>
      <family val="0"/>
    </font>
    <font>
      <b/>
      <sz val="18"/>
      <color theme="1"/>
      <name val="仿宋_GB2312"/>
      <family val="3"/>
    </font>
    <font>
      <b/>
      <sz val="10"/>
      <color theme="1"/>
      <name val="Calibri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4037;&#20316;\&#25307;&#32856;&#24037;&#20316;18\&#32771;&#35797;&#24037;&#20316;&#23433;&#25490;\&#31508;&#35797;&#24037;&#20316;&#23433;&#25490;\&#25945;&#32946;&#21355;&#29983;&#32844;&#20301;\20180804&#25307;&#32771;&#25968;&#25454;\20180804&#25307;&#32771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套数据打印"/>
      <sheetName val="准考证"/>
      <sheetName val="存根"/>
      <sheetName val="准考单打"/>
      <sheetName val="存根单打"/>
      <sheetName val="RAT"/>
      <sheetName val="准考证备份"/>
      <sheetName val="2018年招聘（1835—1836职位）总数据"/>
      <sheetName val="登分册"/>
    </sheetNames>
    <sheetDataSet>
      <sheetData sheetId="8">
        <row r="17">
          <cell r="D17">
            <v>55.5</v>
          </cell>
        </row>
        <row r="21">
          <cell r="D21">
            <v>47.5</v>
          </cell>
        </row>
        <row r="41">
          <cell r="D41">
            <v>52</v>
          </cell>
        </row>
        <row r="63">
          <cell r="D63">
            <v>61</v>
          </cell>
        </row>
        <row r="78">
          <cell r="D78">
            <v>74</v>
          </cell>
        </row>
        <row r="128">
          <cell r="D128">
            <v>62.5</v>
          </cell>
        </row>
        <row r="131">
          <cell r="D131">
            <v>65</v>
          </cell>
        </row>
        <row r="162">
          <cell r="D162">
            <v>45</v>
          </cell>
        </row>
        <row r="180">
          <cell r="D180">
            <v>59</v>
          </cell>
        </row>
        <row r="208">
          <cell r="D208">
            <v>61.5</v>
          </cell>
        </row>
        <row r="232">
          <cell r="D232">
            <v>60</v>
          </cell>
        </row>
        <row r="264">
          <cell r="D264">
            <v>62</v>
          </cell>
        </row>
        <row r="267">
          <cell r="D267">
            <v>49.5</v>
          </cell>
        </row>
        <row r="278">
          <cell r="D278">
            <v>65</v>
          </cell>
        </row>
        <row r="293">
          <cell r="D293">
            <v>44</v>
          </cell>
        </row>
        <row r="302">
          <cell r="D302">
            <v>41.5</v>
          </cell>
        </row>
        <row r="305">
          <cell r="D305">
            <v>65.5</v>
          </cell>
        </row>
        <row r="317">
          <cell r="D317">
            <v>53.5</v>
          </cell>
        </row>
        <row r="320">
          <cell r="D320">
            <v>53.5</v>
          </cell>
        </row>
        <row r="332">
          <cell r="D332">
            <v>50.5</v>
          </cell>
        </row>
        <row r="352">
          <cell r="D352">
            <v>56</v>
          </cell>
        </row>
        <row r="362">
          <cell r="D362">
            <v>46.5</v>
          </cell>
        </row>
        <row r="368">
          <cell r="D368">
            <v>52.5</v>
          </cell>
        </row>
        <row r="375">
          <cell r="D375">
            <v>52.5</v>
          </cell>
        </row>
        <row r="389">
          <cell r="D389">
            <v>36</v>
          </cell>
        </row>
        <row r="392">
          <cell r="D392">
            <v>48</v>
          </cell>
        </row>
        <row r="410">
          <cell r="D410">
            <v>49</v>
          </cell>
        </row>
        <row r="422">
          <cell r="D422">
            <v>64.5</v>
          </cell>
        </row>
        <row r="439">
          <cell r="D439">
            <v>52.5</v>
          </cell>
        </row>
        <row r="442">
          <cell r="D442">
            <v>62</v>
          </cell>
        </row>
        <row r="454">
          <cell r="D454">
            <v>50</v>
          </cell>
        </row>
        <row r="473">
          <cell r="D473">
            <v>70.5</v>
          </cell>
        </row>
        <row r="475">
          <cell r="D475">
            <v>49</v>
          </cell>
        </row>
        <row r="484">
          <cell r="D484">
            <v>43</v>
          </cell>
        </row>
        <row r="491">
          <cell r="D491">
            <v>44.5</v>
          </cell>
        </row>
        <row r="508">
          <cell r="D508">
            <v>47</v>
          </cell>
        </row>
        <row r="515">
          <cell r="D515">
            <v>56.5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100" workbookViewId="0" topLeftCell="A1">
      <pane ySplit="3" topLeftCell="A18" activePane="bottomLeft" state="frozen"/>
      <selection pane="bottomLeft" activeCell="R19" sqref="R19"/>
    </sheetView>
  </sheetViews>
  <sheetFormatPr defaultColWidth="9.00390625" defaultRowHeight="14.25"/>
  <cols>
    <col min="1" max="1" width="4.00390625" style="0" customWidth="1"/>
    <col min="2" max="2" width="4.75390625" style="0" customWidth="1"/>
    <col min="3" max="3" width="4.50390625" style="0" customWidth="1"/>
    <col min="4" max="4" width="10.00390625" style="0" customWidth="1"/>
    <col min="5" max="5" width="9.125" style="0" customWidth="1"/>
    <col min="6" max="6" width="4.625" style="0" customWidth="1"/>
    <col min="7" max="7" width="4.875" style="0" customWidth="1"/>
    <col min="8" max="8" width="2.75390625" style="0" customWidth="1"/>
    <col min="9" max="9" width="6.375" style="8" customWidth="1"/>
    <col min="10" max="10" width="6.375" style="0" customWidth="1"/>
    <col min="11" max="11" width="7.375" style="0" customWidth="1"/>
    <col min="12" max="12" width="6.125" style="0" customWidth="1"/>
    <col min="13" max="13" width="6.25390625" style="0" customWidth="1"/>
    <col min="14" max="14" width="6.125" style="0" customWidth="1"/>
    <col min="15" max="15" width="5.375" style="0" customWidth="1"/>
  </cols>
  <sheetData>
    <row r="1" spans="1:2" ht="22.5" customHeight="1">
      <c r="A1" s="9" t="s">
        <v>0</v>
      </c>
      <c r="B1" s="9"/>
    </row>
    <row r="2" spans="1:15" s="1" customFormat="1" ht="49.5" customHeight="1">
      <c r="A2" s="10" t="s">
        <v>1</v>
      </c>
      <c r="B2" s="10"/>
      <c r="C2" s="10"/>
      <c r="D2" s="10"/>
      <c r="E2" s="10"/>
      <c r="F2" s="10"/>
      <c r="G2" s="10"/>
      <c r="H2" s="11"/>
      <c r="I2" s="18"/>
      <c r="J2" s="19"/>
      <c r="K2" s="20"/>
      <c r="L2" s="20"/>
      <c r="M2" s="20"/>
      <c r="N2" s="20"/>
      <c r="O2" s="10"/>
    </row>
    <row r="3" spans="1:15" s="2" customFormat="1" ht="34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1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13" t="s">
        <v>16</v>
      </c>
    </row>
    <row r="4" spans="1:15" s="3" customFormat="1" ht="24.75" customHeight="1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7" t="s">
        <v>23</v>
      </c>
      <c r="I4" s="23">
        <f>'[1]登分册'!D17</f>
        <v>55.5</v>
      </c>
      <c r="J4" s="24">
        <f aca="true" t="shared" si="0" ref="J4:J40">H4+I4</f>
        <v>57.5</v>
      </c>
      <c r="K4" s="24">
        <f aca="true" t="shared" si="1" ref="K4:K40">J4*60%</f>
        <v>34.5</v>
      </c>
      <c r="L4" s="24">
        <v>73.6</v>
      </c>
      <c r="M4" s="24">
        <f aca="true" t="shared" si="2" ref="M4:M40">L4*40%</f>
        <v>29.439999999999998</v>
      </c>
      <c r="N4" s="24">
        <f aca="true" t="shared" si="3" ref="N4:N40">K4+M4</f>
        <v>63.94</v>
      </c>
      <c r="O4" s="16"/>
    </row>
    <row r="5" spans="1:15" s="3" customFormat="1" ht="24.75" customHeight="1">
      <c r="A5" s="15">
        <v>2</v>
      </c>
      <c r="B5" s="16" t="s">
        <v>17</v>
      </c>
      <c r="C5" s="16" t="s">
        <v>18</v>
      </c>
      <c r="D5" s="16" t="s">
        <v>24</v>
      </c>
      <c r="E5" s="16" t="s">
        <v>25</v>
      </c>
      <c r="F5" s="16" t="s">
        <v>21</v>
      </c>
      <c r="G5" s="16" t="s">
        <v>26</v>
      </c>
      <c r="H5" s="17" t="s">
        <v>23</v>
      </c>
      <c r="I5" s="23">
        <f>'[1]登分册'!D21</f>
        <v>47.5</v>
      </c>
      <c r="J5" s="24">
        <f t="shared" si="0"/>
        <v>49.5</v>
      </c>
      <c r="K5" s="24">
        <f t="shared" si="1"/>
        <v>29.7</v>
      </c>
      <c r="L5" s="24">
        <v>83.04</v>
      </c>
      <c r="M5" s="24">
        <f t="shared" si="2"/>
        <v>33.216</v>
      </c>
      <c r="N5" s="24">
        <f t="shared" si="3"/>
        <v>62.916</v>
      </c>
      <c r="O5" s="16"/>
    </row>
    <row r="6" spans="1:15" s="3" customFormat="1" ht="21.75" customHeight="1">
      <c r="A6" s="15">
        <v>3</v>
      </c>
      <c r="B6" s="16" t="s">
        <v>17</v>
      </c>
      <c r="C6" s="16" t="s">
        <v>23</v>
      </c>
      <c r="D6" s="16" t="s">
        <v>27</v>
      </c>
      <c r="E6" s="16" t="s">
        <v>28</v>
      </c>
      <c r="F6" s="16" t="s">
        <v>29</v>
      </c>
      <c r="G6" s="16" t="s">
        <v>30</v>
      </c>
      <c r="H6" s="17"/>
      <c r="I6" s="23">
        <f>'[1]登分册'!D41</f>
        <v>52</v>
      </c>
      <c r="J6" s="24">
        <f t="shared" si="0"/>
        <v>52</v>
      </c>
      <c r="K6" s="24">
        <f t="shared" si="1"/>
        <v>31.2</v>
      </c>
      <c r="L6" s="24">
        <v>73.04</v>
      </c>
      <c r="M6" s="24">
        <f t="shared" si="2"/>
        <v>29.216000000000005</v>
      </c>
      <c r="N6" s="24">
        <f t="shared" si="3"/>
        <v>60.416000000000004</v>
      </c>
      <c r="O6" s="16"/>
    </row>
    <row r="7" spans="1:15" s="4" customFormat="1" ht="24.75" customHeight="1">
      <c r="A7" s="15">
        <v>4</v>
      </c>
      <c r="B7" s="16" t="s">
        <v>17</v>
      </c>
      <c r="C7" s="16" t="s">
        <v>31</v>
      </c>
      <c r="D7" s="16" t="s">
        <v>32</v>
      </c>
      <c r="E7" s="16" t="s">
        <v>33</v>
      </c>
      <c r="F7" s="16" t="s">
        <v>21</v>
      </c>
      <c r="G7" s="16" t="s">
        <v>22</v>
      </c>
      <c r="H7" s="17" t="s">
        <v>23</v>
      </c>
      <c r="I7" s="23">
        <f>'[1]登分册'!D78</f>
        <v>74</v>
      </c>
      <c r="J7" s="24">
        <f t="shared" si="0"/>
        <v>76</v>
      </c>
      <c r="K7" s="24">
        <f t="shared" si="1"/>
        <v>45.6</v>
      </c>
      <c r="L7" s="24">
        <v>61.6</v>
      </c>
      <c r="M7" s="24">
        <f t="shared" si="2"/>
        <v>24.64</v>
      </c>
      <c r="N7" s="24">
        <f t="shared" si="3"/>
        <v>70.24000000000001</v>
      </c>
      <c r="O7" s="16"/>
    </row>
    <row r="8" spans="1:18" s="4" customFormat="1" ht="24.75" customHeight="1">
      <c r="A8" s="15">
        <v>5</v>
      </c>
      <c r="B8" s="16" t="s">
        <v>17</v>
      </c>
      <c r="C8" s="16" t="s">
        <v>31</v>
      </c>
      <c r="D8" s="16" t="s">
        <v>34</v>
      </c>
      <c r="E8" s="16" t="s">
        <v>35</v>
      </c>
      <c r="F8" s="16" t="s">
        <v>21</v>
      </c>
      <c r="G8" s="16" t="s">
        <v>30</v>
      </c>
      <c r="H8" s="17"/>
      <c r="I8" s="23">
        <f>'[1]登分册'!D63</f>
        <v>61</v>
      </c>
      <c r="J8" s="24">
        <f t="shared" si="0"/>
        <v>61</v>
      </c>
      <c r="K8" s="24">
        <f t="shared" si="1"/>
        <v>36.6</v>
      </c>
      <c r="L8" s="24">
        <v>74.1</v>
      </c>
      <c r="M8" s="24">
        <f t="shared" si="2"/>
        <v>29.64</v>
      </c>
      <c r="N8" s="24">
        <f t="shared" si="3"/>
        <v>66.24000000000001</v>
      </c>
      <c r="O8" s="16"/>
      <c r="P8" s="25"/>
      <c r="Q8" s="25"/>
      <c r="R8" s="25"/>
    </row>
    <row r="9" spans="1:15" s="3" customFormat="1" ht="24.75" customHeight="1">
      <c r="A9" s="15">
        <v>6</v>
      </c>
      <c r="B9" s="16" t="s">
        <v>17</v>
      </c>
      <c r="C9" s="16" t="s">
        <v>36</v>
      </c>
      <c r="D9" s="16" t="s">
        <v>37</v>
      </c>
      <c r="E9" s="16" t="s">
        <v>38</v>
      </c>
      <c r="F9" s="16" t="s">
        <v>29</v>
      </c>
      <c r="G9" s="16" t="s">
        <v>30</v>
      </c>
      <c r="H9" s="17"/>
      <c r="I9" s="23">
        <f>'[1]登分册'!D131</f>
        <v>65</v>
      </c>
      <c r="J9" s="24">
        <f t="shared" si="0"/>
        <v>65</v>
      </c>
      <c r="K9" s="24">
        <f t="shared" si="1"/>
        <v>39</v>
      </c>
      <c r="L9" s="24">
        <v>62.2</v>
      </c>
      <c r="M9" s="24">
        <f t="shared" si="2"/>
        <v>24.880000000000003</v>
      </c>
      <c r="N9" s="24">
        <f t="shared" si="3"/>
        <v>63.88</v>
      </c>
      <c r="O9" s="16"/>
    </row>
    <row r="10" spans="1:15" s="3" customFormat="1" ht="24.75" customHeight="1">
      <c r="A10" s="15">
        <v>7</v>
      </c>
      <c r="B10" s="16" t="s">
        <v>17</v>
      </c>
      <c r="C10" s="16" t="s">
        <v>36</v>
      </c>
      <c r="D10" s="16" t="s">
        <v>39</v>
      </c>
      <c r="E10" s="16" t="s">
        <v>40</v>
      </c>
      <c r="F10" s="16" t="s">
        <v>21</v>
      </c>
      <c r="G10" s="16" t="s">
        <v>30</v>
      </c>
      <c r="H10" s="17"/>
      <c r="I10" s="23">
        <f>'[1]登分册'!D128</f>
        <v>62.5</v>
      </c>
      <c r="J10" s="24">
        <f t="shared" si="0"/>
        <v>62.5</v>
      </c>
      <c r="K10" s="24">
        <f t="shared" si="1"/>
        <v>37.5</v>
      </c>
      <c r="L10" s="24">
        <v>64.2</v>
      </c>
      <c r="M10" s="24">
        <f t="shared" si="2"/>
        <v>25.680000000000003</v>
      </c>
      <c r="N10" s="24">
        <f t="shared" si="3"/>
        <v>63.18000000000001</v>
      </c>
      <c r="O10" s="16"/>
    </row>
    <row r="11" spans="1:15" s="3" customFormat="1" ht="24.75" customHeight="1">
      <c r="A11" s="15">
        <v>8</v>
      </c>
      <c r="B11" s="16" t="s">
        <v>17</v>
      </c>
      <c r="C11" s="16" t="s">
        <v>41</v>
      </c>
      <c r="D11" s="16" t="s">
        <v>42</v>
      </c>
      <c r="E11" s="16" t="s">
        <v>43</v>
      </c>
      <c r="F11" s="16" t="s">
        <v>29</v>
      </c>
      <c r="G11" s="16" t="s">
        <v>22</v>
      </c>
      <c r="H11" s="17" t="s">
        <v>23</v>
      </c>
      <c r="I11" s="23">
        <f>'[1]登分册'!D162</f>
        <v>45</v>
      </c>
      <c r="J11" s="24">
        <f t="shared" si="0"/>
        <v>47</v>
      </c>
      <c r="K11" s="24">
        <f t="shared" si="1"/>
        <v>28.2</v>
      </c>
      <c r="L11" s="24">
        <v>55.6</v>
      </c>
      <c r="M11" s="24">
        <f t="shared" si="2"/>
        <v>22.240000000000002</v>
      </c>
      <c r="N11" s="24">
        <f t="shared" si="3"/>
        <v>50.44</v>
      </c>
      <c r="O11" s="16"/>
    </row>
    <row r="12" spans="1:15" s="3" customFormat="1" ht="24.75" customHeight="1">
      <c r="A12" s="15">
        <v>9</v>
      </c>
      <c r="B12" s="16" t="s">
        <v>17</v>
      </c>
      <c r="C12" s="16" t="s">
        <v>44</v>
      </c>
      <c r="D12" s="16" t="s">
        <v>45</v>
      </c>
      <c r="E12" s="16" t="s">
        <v>46</v>
      </c>
      <c r="F12" s="16" t="s">
        <v>21</v>
      </c>
      <c r="G12" s="16" t="s">
        <v>30</v>
      </c>
      <c r="H12" s="17"/>
      <c r="I12" s="23">
        <f>'[1]登分册'!D180</f>
        <v>59</v>
      </c>
      <c r="J12" s="24">
        <f t="shared" si="0"/>
        <v>59</v>
      </c>
      <c r="K12" s="24">
        <f t="shared" si="1"/>
        <v>35.4</v>
      </c>
      <c r="L12" s="24">
        <v>77.3</v>
      </c>
      <c r="M12" s="24">
        <f t="shared" si="2"/>
        <v>30.92</v>
      </c>
      <c r="N12" s="24">
        <f t="shared" si="3"/>
        <v>66.32</v>
      </c>
      <c r="O12" s="16"/>
    </row>
    <row r="13" spans="1:15" s="3" customFormat="1" ht="24.75" customHeight="1">
      <c r="A13" s="15">
        <v>10</v>
      </c>
      <c r="B13" s="16" t="s">
        <v>17</v>
      </c>
      <c r="C13" s="16" t="s">
        <v>47</v>
      </c>
      <c r="D13" s="16" t="s">
        <v>48</v>
      </c>
      <c r="E13" s="16" t="s">
        <v>49</v>
      </c>
      <c r="F13" s="16" t="s">
        <v>21</v>
      </c>
      <c r="G13" s="16" t="s">
        <v>26</v>
      </c>
      <c r="H13" s="17" t="s">
        <v>41</v>
      </c>
      <c r="I13" s="23">
        <f>'[1]登分册'!D208</f>
        <v>61.5</v>
      </c>
      <c r="J13" s="24">
        <f t="shared" si="0"/>
        <v>66.5</v>
      </c>
      <c r="K13" s="24">
        <f t="shared" si="1"/>
        <v>39.9</v>
      </c>
      <c r="L13" s="24">
        <v>75.5</v>
      </c>
      <c r="M13" s="24">
        <f t="shared" si="2"/>
        <v>30.200000000000003</v>
      </c>
      <c r="N13" s="24">
        <f t="shared" si="3"/>
        <v>70.1</v>
      </c>
      <c r="O13" s="16"/>
    </row>
    <row r="14" spans="1:15" s="3" customFormat="1" ht="24.75" customHeight="1">
      <c r="A14" s="15">
        <v>11</v>
      </c>
      <c r="B14" s="16" t="s">
        <v>17</v>
      </c>
      <c r="C14" s="16" t="s">
        <v>50</v>
      </c>
      <c r="D14" s="16" t="s">
        <v>51</v>
      </c>
      <c r="E14" s="16" t="s">
        <v>52</v>
      </c>
      <c r="F14" s="16" t="s">
        <v>29</v>
      </c>
      <c r="G14" s="16" t="s">
        <v>30</v>
      </c>
      <c r="H14" s="17" t="s">
        <v>41</v>
      </c>
      <c r="I14" s="23">
        <f>'[1]登分册'!D232</f>
        <v>60</v>
      </c>
      <c r="J14" s="24">
        <f t="shared" si="0"/>
        <v>65</v>
      </c>
      <c r="K14" s="24">
        <f t="shared" si="1"/>
        <v>39</v>
      </c>
      <c r="L14" s="24">
        <v>78.8</v>
      </c>
      <c r="M14" s="24">
        <f t="shared" si="2"/>
        <v>31.52</v>
      </c>
      <c r="N14" s="24">
        <f t="shared" si="3"/>
        <v>70.52</v>
      </c>
      <c r="O14" s="16"/>
    </row>
    <row r="15" spans="1:15" s="3" customFormat="1" ht="24.75" customHeight="1">
      <c r="A15" s="15">
        <v>12</v>
      </c>
      <c r="B15" s="16" t="s">
        <v>17</v>
      </c>
      <c r="C15" s="16" t="s">
        <v>53</v>
      </c>
      <c r="D15" s="16" t="s">
        <v>54</v>
      </c>
      <c r="E15" s="16" t="s">
        <v>55</v>
      </c>
      <c r="F15" s="16" t="s">
        <v>21</v>
      </c>
      <c r="G15" s="16" t="s">
        <v>30</v>
      </c>
      <c r="H15" s="17"/>
      <c r="I15" s="23">
        <f>'[1]登分册'!D264</f>
        <v>62</v>
      </c>
      <c r="J15" s="24">
        <f t="shared" si="0"/>
        <v>62</v>
      </c>
      <c r="K15" s="24">
        <f t="shared" si="1"/>
        <v>37.199999999999996</v>
      </c>
      <c r="L15" s="24">
        <v>75.3</v>
      </c>
      <c r="M15" s="24">
        <f t="shared" si="2"/>
        <v>30.12</v>
      </c>
      <c r="N15" s="24">
        <f t="shared" si="3"/>
        <v>67.32</v>
      </c>
      <c r="O15" s="16"/>
    </row>
    <row r="16" spans="1:15" s="3" customFormat="1" ht="27" customHeight="1">
      <c r="A16" s="15">
        <v>13</v>
      </c>
      <c r="B16" s="16" t="s">
        <v>17</v>
      </c>
      <c r="C16" s="16" t="s">
        <v>56</v>
      </c>
      <c r="D16" s="16" t="s">
        <v>57</v>
      </c>
      <c r="E16" s="16" t="s">
        <v>58</v>
      </c>
      <c r="F16" s="16" t="s">
        <v>21</v>
      </c>
      <c r="G16" s="16" t="s">
        <v>22</v>
      </c>
      <c r="H16" s="17" t="s">
        <v>23</v>
      </c>
      <c r="I16" s="23">
        <f>'[1]登分册'!D267</f>
        <v>49.5</v>
      </c>
      <c r="J16" s="24">
        <f t="shared" si="0"/>
        <v>51.5</v>
      </c>
      <c r="K16" s="24">
        <f t="shared" si="1"/>
        <v>30.9</v>
      </c>
      <c r="L16" s="24">
        <v>75.9</v>
      </c>
      <c r="M16" s="24">
        <f t="shared" si="2"/>
        <v>30.360000000000003</v>
      </c>
      <c r="N16" s="24">
        <f t="shared" si="3"/>
        <v>61.260000000000005</v>
      </c>
      <c r="O16" s="16"/>
    </row>
    <row r="17" spans="1:15" s="3" customFormat="1" ht="27" customHeight="1">
      <c r="A17" s="15">
        <v>14</v>
      </c>
      <c r="B17" s="16" t="s">
        <v>17</v>
      </c>
      <c r="C17" s="16" t="s">
        <v>59</v>
      </c>
      <c r="D17" s="16" t="s">
        <v>60</v>
      </c>
      <c r="E17" s="16" t="s">
        <v>61</v>
      </c>
      <c r="F17" s="16" t="s">
        <v>21</v>
      </c>
      <c r="G17" s="16" t="s">
        <v>30</v>
      </c>
      <c r="H17" s="17"/>
      <c r="I17" s="23">
        <f>'[1]登分册'!D278</f>
        <v>65</v>
      </c>
      <c r="J17" s="24">
        <f t="shared" si="0"/>
        <v>65</v>
      </c>
      <c r="K17" s="24">
        <f t="shared" si="1"/>
        <v>39</v>
      </c>
      <c r="L17" s="24">
        <v>62.7</v>
      </c>
      <c r="M17" s="24">
        <f t="shared" si="2"/>
        <v>25.080000000000002</v>
      </c>
      <c r="N17" s="24">
        <f t="shared" si="3"/>
        <v>64.08</v>
      </c>
      <c r="O17" s="16"/>
    </row>
    <row r="18" spans="1:15" s="3" customFormat="1" ht="27" customHeight="1">
      <c r="A18" s="15">
        <v>15</v>
      </c>
      <c r="B18" s="16" t="s">
        <v>17</v>
      </c>
      <c r="C18" s="16" t="s">
        <v>62</v>
      </c>
      <c r="D18" s="16" t="s">
        <v>63</v>
      </c>
      <c r="E18" s="16" t="s">
        <v>64</v>
      </c>
      <c r="F18" s="16" t="s">
        <v>21</v>
      </c>
      <c r="G18" s="16" t="s">
        <v>30</v>
      </c>
      <c r="H18" s="17"/>
      <c r="I18" s="23">
        <f>'[1]登分册'!D293</f>
        <v>44</v>
      </c>
      <c r="J18" s="24">
        <f t="shared" si="0"/>
        <v>44</v>
      </c>
      <c r="K18" s="24">
        <f t="shared" si="1"/>
        <v>26.4</v>
      </c>
      <c r="L18" s="24">
        <v>81.68</v>
      </c>
      <c r="M18" s="24">
        <f t="shared" si="2"/>
        <v>32.672000000000004</v>
      </c>
      <c r="N18" s="24">
        <f t="shared" si="3"/>
        <v>59.072</v>
      </c>
      <c r="O18" s="16"/>
    </row>
    <row r="19" spans="1:15" s="3" customFormat="1" ht="30" customHeight="1">
      <c r="A19" s="15">
        <v>16</v>
      </c>
      <c r="B19" s="16" t="s">
        <v>17</v>
      </c>
      <c r="C19" s="16" t="s">
        <v>65</v>
      </c>
      <c r="D19" s="16" t="s">
        <v>66</v>
      </c>
      <c r="E19" s="16" t="s">
        <v>67</v>
      </c>
      <c r="F19" s="16" t="s">
        <v>21</v>
      </c>
      <c r="G19" s="16" t="s">
        <v>68</v>
      </c>
      <c r="H19" s="17" t="s">
        <v>23</v>
      </c>
      <c r="I19" s="23">
        <f>'[1]登分册'!D302</f>
        <v>41.5</v>
      </c>
      <c r="J19" s="24">
        <f t="shared" si="0"/>
        <v>43.5</v>
      </c>
      <c r="K19" s="24">
        <f t="shared" si="1"/>
        <v>26.099999999999998</v>
      </c>
      <c r="L19" s="24">
        <v>65.6</v>
      </c>
      <c r="M19" s="24">
        <f t="shared" si="2"/>
        <v>26.24</v>
      </c>
      <c r="N19" s="24">
        <f t="shared" si="3"/>
        <v>52.339999999999996</v>
      </c>
      <c r="O19" s="16"/>
    </row>
    <row r="20" spans="1:15" s="3" customFormat="1" ht="30" customHeight="1">
      <c r="A20" s="15">
        <v>17</v>
      </c>
      <c r="B20" s="16" t="s">
        <v>17</v>
      </c>
      <c r="C20" s="16" t="s">
        <v>69</v>
      </c>
      <c r="D20" s="16" t="s">
        <v>70</v>
      </c>
      <c r="E20" s="16" t="s">
        <v>71</v>
      </c>
      <c r="F20" s="16" t="s">
        <v>21</v>
      </c>
      <c r="G20" s="16" t="s">
        <v>30</v>
      </c>
      <c r="H20" s="17"/>
      <c r="I20" s="23">
        <f>'[1]登分册'!D305</f>
        <v>65.5</v>
      </c>
      <c r="J20" s="24">
        <f t="shared" si="0"/>
        <v>65.5</v>
      </c>
      <c r="K20" s="24">
        <f t="shared" si="1"/>
        <v>39.3</v>
      </c>
      <c r="L20" s="24">
        <v>71.9</v>
      </c>
      <c r="M20" s="24">
        <f t="shared" si="2"/>
        <v>28.760000000000005</v>
      </c>
      <c r="N20" s="24">
        <f t="shared" si="3"/>
        <v>68.06</v>
      </c>
      <c r="O20" s="16"/>
    </row>
    <row r="21" spans="1:15" s="3" customFormat="1" ht="27" customHeight="1">
      <c r="A21" s="15">
        <v>18</v>
      </c>
      <c r="B21" s="16" t="s">
        <v>17</v>
      </c>
      <c r="C21" s="16" t="s">
        <v>72</v>
      </c>
      <c r="D21" s="16" t="s">
        <v>73</v>
      </c>
      <c r="E21" s="16" t="s">
        <v>74</v>
      </c>
      <c r="F21" s="16" t="s">
        <v>21</v>
      </c>
      <c r="G21" s="16" t="s">
        <v>30</v>
      </c>
      <c r="H21" s="17"/>
      <c r="I21" s="23">
        <f>'[1]登分册'!D320</f>
        <v>53.5</v>
      </c>
      <c r="J21" s="24">
        <f t="shared" si="0"/>
        <v>53.5</v>
      </c>
      <c r="K21" s="24">
        <f t="shared" si="1"/>
        <v>32.1</v>
      </c>
      <c r="L21" s="24">
        <v>77.9</v>
      </c>
      <c r="M21" s="24">
        <f t="shared" si="2"/>
        <v>31.160000000000004</v>
      </c>
      <c r="N21" s="24">
        <f t="shared" si="3"/>
        <v>63.260000000000005</v>
      </c>
      <c r="O21" s="16"/>
    </row>
    <row r="22" spans="1:15" s="3" customFormat="1" ht="27" customHeight="1">
      <c r="A22" s="15">
        <v>19</v>
      </c>
      <c r="B22" s="16" t="s">
        <v>17</v>
      </c>
      <c r="C22" s="16" t="s">
        <v>72</v>
      </c>
      <c r="D22" s="16" t="s">
        <v>75</v>
      </c>
      <c r="E22" s="16" t="s">
        <v>76</v>
      </c>
      <c r="F22" s="16" t="s">
        <v>29</v>
      </c>
      <c r="G22" s="16" t="s">
        <v>77</v>
      </c>
      <c r="H22" s="17" t="s">
        <v>23</v>
      </c>
      <c r="I22" s="23">
        <f>'[1]登分册'!D317</f>
        <v>53.5</v>
      </c>
      <c r="J22" s="24">
        <f t="shared" si="0"/>
        <v>55.5</v>
      </c>
      <c r="K22" s="24">
        <f t="shared" si="1"/>
        <v>33.3</v>
      </c>
      <c r="L22" s="24">
        <v>66.9</v>
      </c>
      <c r="M22" s="24">
        <f t="shared" si="2"/>
        <v>26.760000000000005</v>
      </c>
      <c r="N22" s="24">
        <f t="shared" si="3"/>
        <v>60.06</v>
      </c>
      <c r="O22" s="16"/>
    </row>
    <row r="23" spans="1:15" s="3" customFormat="1" ht="27" customHeight="1">
      <c r="A23" s="15">
        <v>20</v>
      </c>
      <c r="B23" s="16" t="s">
        <v>17</v>
      </c>
      <c r="C23" s="16" t="s">
        <v>72</v>
      </c>
      <c r="D23" s="16" t="s">
        <v>78</v>
      </c>
      <c r="E23" s="16" t="s">
        <v>79</v>
      </c>
      <c r="F23" s="16" t="s">
        <v>21</v>
      </c>
      <c r="G23" s="16" t="s">
        <v>30</v>
      </c>
      <c r="H23" s="17"/>
      <c r="I23" s="23">
        <f>'[1]登分册'!D332</f>
        <v>50.5</v>
      </c>
      <c r="J23" s="24">
        <f t="shared" si="0"/>
        <v>50.5</v>
      </c>
      <c r="K23" s="24">
        <f t="shared" si="1"/>
        <v>30.299999999999997</v>
      </c>
      <c r="L23" s="24">
        <v>69.5</v>
      </c>
      <c r="M23" s="24">
        <f t="shared" si="2"/>
        <v>27.8</v>
      </c>
      <c r="N23" s="24">
        <f t="shared" si="3"/>
        <v>58.099999999999994</v>
      </c>
      <c r="O23" s="16"/>
    </row>
    <row r="24" spans="1:18" s="3" customFormat="1" ht="27" customHeight="1">
      <c r="A24" s="15">
        <v>21</v>
      </c>
      <c r="B24" s="16" t="s">
        <v>17</v>
      </c>
      <c r="C24" s="16" t="s">
        <v>80</v>
      </c>
      <c r="D24" s="16" t="s">
        <v>81</v>
      </c>
      <c r="E24" s="16" t="s">
        <v>82</v>
      </c>
      <c r="F24" s="16" t="s">
        <v>21</v>
      </c>
      <c r="G24" s="16" t="s">
        <v>30</v>
      </c>
      <c r="H24" s="17"/>
      <c r="I24" s="23">
        <f>'[1]登分册'!D352</f>
        <v>56</v>
      </c>
      <c r="J24" s="24">
        <f t="shared" si="0"/>
        <v>56</v>
      </c>
      <c r="K24" s="24">
        <f t="shared" si="1"/>
        <v>33.6</v>
      </c>
      <c r="L24" s="24">
        <v>70.32</v>
      </c>
      <c r="M24" s="24">
        <f t="shared" si="2"/>
        <v>28.128</v>
      </c>
      <c r="N24" s="24">
        <f t="shared" si="3"/>
        <v>61.728</v>
      </c>
      <c r="O24" s="16"/>
      <c r="P24" s="26"/>
      <c r="Q24" s="26"/>
      <c r="R24" s="26"/>
    </row>
    <row r="25" spans="1:18" s="5" customFormat="1" ht="25.5" customHeight="1">
      <c r="A25" s="15">
        <v>22</v>
      </c>
      <c r="B25" s="16" t="s">
        <v>17</v>
      </c>
      <c r="C25" s="16" t="s">
        <v>83</v>
      </c>
      <c r="D25" s="16" t="s">
        <v>84</v>
      </c>
      <c r="E25" s="16" t="s">
        <v>85</v>
      </c>
      <c r="F25" s="16" t="s">
        <v>21</v>
      </c>
      <c r="G25" s="16" t="s">
        <v>30</v>
      </c>
      <c r="H25" s="17"/>
      <c r="I25" s="23">
        <f>'[1]登分册'!D362</f>
        <v>46.5</v>
      </c>
      <c r="J25" s="24">
        <f t="shared" si="0"/>
        <v>46.5</v>
      </c>
      <c r="K25" s="24">
        <f t="shared" si="1"/>
        <v>27.9</v>
      </c>
      <c r="L25" s="24">
        <v>55.08</v>
      </c>
      <c r="M25" s="24">
        <f t="shared" si="2"/>
        <v>22.032</v>
      </c>
      <c r="N25" s="24">
        <f t="shared" si="3"/>
        <v>49.932</v>
      </c>
      <c r="O25" s="16"/>
      <c r="P25" s="3"/>
      <c r="Q25" s="3"/>
      <c r="R25" s="3"/>
    </row>
    <row r="26" spans="1:15" s="3" customFormat="1" ht="25.5" customHeight="1">
      <c r="A26" s="15">
        <v>23</v>
      </c>
      <c r="B26" s="16" t="s">
        <v>17</v>
      </c>
      <c r="C26" s="16" t="s">
        <v>86</v>
      </c>
      <c r="D26" s="16" t="s">
        <v>87</v>
      </c>
      <c r="E26" s="16" t="s">
        <v>88</v>
      </c>
      <c r="F26" s="16" t="s">
        <v>21</v>
      </c>
      <c r="G26" s="16" t="s">
        <v>30</v>
      </c>
      <c r="H26" s="17"/>
      <c r="I26" s="23">
        <f>'[1]登分册'!D368</f>
        <v>52.5</v>
      </c>
      <c r="J26" s="24">
        <f t="shared" si="0"/>
        <v>52.5</v>
      </c>
      <c r="K26" s="24">
        <f t="shared" si="1"/>
        <v>31.5</v>
      </c>
      <c r="L26" s="24">
        <v>68.5</v>
      </c>
      <c r="M26" s="24">
        <f t="shared" si="2"/>
        <v>27.400000000000002</v>
      </c>
      <c r="N26" s="24">
        <f t="shared" si="3"/>
        <v>58.900000000000006</v>
      </c>
      <c r="O26" s="16"/>
    </row>
    <row r="27" spans="1:15" s="3" customFormat="1" ht="25.5" customHeight="1">
      <c r="A27" s="15">
        <v>24</v>
      </c>
      <c r="B27" s="16" t="s">
        <v>17</v>
      </c>
      <c r="C27" s="16" t="s">
        <v>89</v>
      </c>
      <c r="D27" s="16" t="s">
        <v>90</v>
      </c>
      <c r="E27" s="16" t="s">
        <v>91</v>
      </c>
      <c r="F27" s="16" t="s">
        <v>21</v>
      </c>
      <c r="G27" s="16" t="s">
        <v>30</v>
      </c>
      <c r="H27" s="17"/>
      <c r="I27" s="23">
        <f>'[1]登分册'!D375</f>
        <v>52.5</v>
      </c>
      <c r="J27" s="24">
        <f t="shared" si="0"/>
        <v>52.5</v>
      </c>
      <c r="K27" s="24">
        <f t="shared" si="1"/>
        <v>31.5</v>
      </c>
      <c r="L27" s="24">
        <v>64</v>
      </c>
      <c r="M27" s="24">
        <f t="shared" si="2"/>
        <v>25.6</v>
      </c>
      <c r="N27" s="24">
        <f t="shared" si="3"/>
        <v>57.1</v>
      </c>
      <c r="O27" s="16"/>
    </row>
    <row r="28" spans="1:15" s="6" customFormat="1" ht="25.5" customHeight="1">
      <c r="A28" s="15">
        <v>25</v>
      </c>
      <c r="B28" s="16" t="s">
        <v>17</v>
      </c>
      <c r="C28" s="16" t="s">
        <v>92</v>
      </c>
      <c r="D28" s="16" t="s">
        <v>93</v>
      </c>
      <c r="E28" s="16" t="s">
        <v>94</v>
      </c>
      <c r="F28" s="16" t="s">
        <v>21</v>
      </c>
      <c r="G28" s="16" t="s">
        <v>30</v>
      </c>
      <c r="H28" s="17"/>
      <c r="I28" s="23">
        <f>'[1]登分册'!D389</f>
        <v>36</v>
      </c>
      <c r="J28" s="24">
        <f t="shared" si="0"/>
        <v>36</v>
      </c>
      <c r="K28" s="24">
        <f t="shared" si="1"/>
        <v>21.599999999999998</v>
      </c>
      <c r="L28" s="24">
        <v>67</v>
      </c>
      <c r="M28" s="24">
        <f t="shared" si="2"/>
        <v>26.8</v>
      </c>
      <c r="N28" s="24">
        <f t="shared" si="3"/>
        <v>48.4</v>
      </c>
      <c r="O28" s="16"/>
    </row>
    <row r="29" spans="1:15" s="6" customFormat="1" ht="25.5" customHeight="1">
      <c r="A29" s="15">
        <v>26</v>
      </c>
      <c r="B29" s="16" t="s">
        <v>17</v>
      </c>
      <c r="C29" s="16" t="s">
        <v>95</v>
      </c>
      <c r="D29" s="16" t="s">
        <v>96</v>
      </c>
      <c r="E29" s="16" t="s">
        <v>97</v>
      </c>
      <c r="F29" s="16" t="s">
        <v>29</v>
      </c>
      <c r="G29" s="16" t="s">
        <v>30</v>
      </c>
      <c r="H29" s="17"/>
      <c r="I29" s="23">
        <f>'[1]登分册'!D392</f>
        <v>48</v>
      </c>
      <c r="J29" s="24">
        <f t="shared" si="0"/>
        <v>48</v>
      </c>
      <c r="K29" s="24">
        <f t="shared" si="1"/>
        <v>28.799999999999997</v>
      </c>
      <c r="L29" s="24">
        <v>78.3</v>
      </c>
      <c r="M29" s="24">
        <f t="shared" si="2"/>
        <v>31.32</v>
      </c>
      <c r="N29" s="24">
        <f t="shared" si="3"/>
        <v>60.12</v>
      </c>
      <c r="O29" s="16"/>
    </row>
    <row r="30" spans="1:15" s="6" customFormat="1" ht="25.5" customHeight="1">
      <c r="A30" s="15">
        <v>27</v>
      </c>
      <c r="B30" s="16" t="s">
        <v>17</v>
      </c>
      <c r="C30" s="16" t="s">
        <v>98</v>
      </c>
      <c r="D30" s="16" t="s">
        <v>99</v>
      </c>
      <c r="E30" s="16" t="s">
        <v>100</v>
      </c>
      <c r="F30" s="16" t="s">
        <v>29</v>
      </c>
      <c r="G30" s="16" t="s">
        <v>22</v>
      </c>
      <c r="H30" s="17" t="s">
        <v>23</v>
      </c>
      <c r="I30" s="23">
        <f>'[1]登分册'!D410</f>
        <v>49</v>
      </c>
      <c r="J30" s="24">
        <f t="shared" si="0"/>
        <v>51</v>
      </c>
      <c r="K30" s="24">
        <f t="shared" si="1"/>
        <v>30.599999999999998</v>
      </c>
      <c r="L30" s="24">
        <v>79.2</v>
      </c>
      <c r="M30" s="24">
        <f t="shared" si="2"/>
        <v>31.680000000000003</v>
      </c>
      <c r="N30" s="24">
        <f t="shared" si="3"/>
        <v>62.28</v>
      </c>
      <c r="O30" s="16"/>
    </row>
    <row r="31" spans="1:18" s="6" customFormat="1" ht="25.5" customHeight="1">
      <c r="A31" s="15">
        <v>28</v>
      </c>
      <c r="B31" s="16" t="s">
        <v>17</v>
      </c>
      <c r="C31" s="16" t="s">
        <v>101</v>
      </c>
      <c r="D31" s="16" t="s">
        <v>102</v>
      </c>
      <c r="E31" s="16" t="s">
        <v>103</v>
      </c>
      <c r="F31" s="16" t="s">
        <v>21</v>
      </c>
      <c r="G31" s="16" t="s">
        <v>22</v>
      </c>
      <c r="H31" s="17" t="s">
        <v>23</v>
      </c>
      <c r="I31" s="23">
        <f>'[1]登分册'!D422</f>
        <v>64.5</v>
      </c>
      <c r="J31" s="24">
        <f t="shared" si="0"/>
        <v>66.5</v>
      </c>
      <c r="K31" s="24">
        <f t="shared" si="1"/>
        <v>39.9</v>
      </c>
      <c r="L31" s="24">
        <v>55.84</v>
      </c>
      <c r="M31" s="24">
        <f t="shared" si="2"/>
        <v>22.336000000000002</v>
      </c>
      <c r="N31" s="24">
        <f t="shared" si="3"/>
        <v>62.236000000000004</v>
      </c>
      <c r="O31" s="16"/>
      <c r="P31" s="27"/>
      <c r="Q31" s="27"/>
      <c r="R31" s="27"/>
    </row>
    <row r="32" spans="1:15" s="7" customFormat="1" ht="22.5" customHeight="1">
      <c r="A32" s="15">
        <v>29</v>
      </c>
      <c r="B32" s="16" t="s">
        <v>17</v>
      </c>
      <c r="C32" s="16" t="s">
        <v>104</v>
      </c>
      <c r="D32" s="16" t="s">
        <v>105</v>
      </c>
      <c r="E32" s="16" t="s">
        <v>106</v>
      </c>
      <c r="F32" s="16" t="s">
        <v>29</v>
      </c>
      <c r="G32" s="16" t="s">
        <v>77</v>
      </c>
      <c r="H32" s="17" t="s">
        <v>23</v>
      </c>
      <c r="I32" s="23">
        <f>'[1]登分册'!D439</f>
        <v>52.5</v>
      </c>
      <c r="J32" s="24">
        <f t="shared" si="0"/>
        <v>54.5</v>
      </c>
      <c r="K32" s="24">
        <f t="shared" si="1"/>
        <v>32.699999999999996</v>
      </c>
      <c r="L32" s="24">
        <v>79.4</v>
      </c>
      <c r="M32" s="24">
        <f t="shared" si="2"/>
        <v>31.760000000000005</v>
      </c>
      <c r="N32" s="24">
        <f t="shared" si="3"/>
        <v>64.46000000000001</v>
      </c>
      <c r="O32" s="16"/>
    </row>
    <row r="33" spans="1:18" s="3" customFormat="1" ht="22.5" customHeight="1">
      <c r="A33" s="15">
        <v>30</v>
      </c>
      <c r="B33" s="16" t="s">
        <v>17</v>
      </c>
      <c r="C33" s="16" t="s">
        <v>107</v>
      </c>
      <c r="D33" s="16" t="s">
        <v>108</v>
      </c>
      <c r="E33" s="16" t="s">
        <v>109</v>
      </c>
      <c r="F33" s="16" t="s">
        <v>21</v>
      </c>
      <c r="G33" s="16" t="s">
        <v>22</v>
      </c>
      <c r="H33" s="17" t="s">
        <v>23</v>
      </c>
      <c r="I33" s="23">
        <f>'[1]登分册'!D473</f>
        <v>70.5</v>
      </c>
      <c r="J33" s="24">
        <f t="shared" si="0"/>
        <v>72.5</v>
      </c>
      <c r="K33" s="24">
        <f t="shared" si="1"/>
        <v>43.5</v>
      </c>
      <c r="L33" s="24">
        <v>66.4</v>
      </c>
      <c r="M33" s="24">
        <f t="shared" si="2"/>
        <v>26.560000000000002</v>
      </c>
      <c r="N33" s="24">
        <f t="shared" si="3"/>
        <v>70.06</v>
      </c>
      <c r="O33" s="16"/>
      <c r="P33" s="27"/>
      <c r="Q33" s="27"/>
      <c r="R33" s="27"/>
    </row>
    <row r="34" spans="1:15" s="3" customFormat="1" ht="22.5" customHeight="1">
      <c r="A34" s="15">
        <v>31</v>
      </c>
      <c r="B34" s="16" t="s">
        <v>17</v>
      </c>
      <c r="C34" s="16" t="s">
        <v>107</v>
      </c>
      <c r="D34" s="16" t="s">
        <v>110</v>
      </c>
      <c r="E34" s="16" t="s">
        <v>111</v>
      </c>
      <c r="F34" s="16" t="s">
        <v>29</v>
      </c>
      <c r="G34" s="16" t="s">
        <v>30</v>
      </c>
      <c r="H34" s="17"/>
      <c r="I34" s="23">
        <f>'[1]登分册'!D442</f>
        <v>62</v>
      </c>
      <c r="J34" s="24">
        <f t="shared" si="0"/>
        <v>62</v>
      </c>
      <c r="K34" s="24">
        <f t="shared" si="1"/>
        <v>37.199999999999996</v>
      </c>
      <c r="L34" s="24">
        <v>64.8</v>
      </c>
      <c r="M34" s="24">
        <f t="shared" si="2"/>
        <v>25.92</v>
      </c>
      <c r="N34" s="24">
        <f t="shared" si="3"/>
        <v>63.12</v>
      </c>
      <c r="O34" s="16"/>
    </row>
    <row r="35" spans="1:18" s="3" customFormat="1" ht="22.5" customHeight="1">
      <c r="A35" s="15">
        <v>32</v>
      </c>
      <c r="B35" s="16" t="s">
        <v>17</v>
      </c>
      <c r="C35" s="16" t="s">
        <v>107</v>
      </c>
      <c r="D35" s="16" t="s">
        <v>112</v>
      </c>
      <c r="E35" s="16" t="s">
        <v>113</v>
      </c>
      <c r="F35" s="16" t="s">
        <v>21</v>
      </c>
      <c r="G35" s="16" t="s">
        <v>114</v>
      </c>
      <c r="H35" s="17" t="s">
        <v>23</v>
      </c>
      <c r="I35" s="23">
        <f>'[1]登分册'!D454</f>
        <v>50</v>
      </c>
      <c r="J35" s="24">
        <f t="shared" si="0"/>
        <v>52</v>
      </c>
      <c r="K35" s="24">
        <f t="shared" si="1"/>
        <v>31.2</v>
      </c>
      <c r="L35" s="24">
        <v>79.4</v>
      </c>
      <c r="M35" s="24">
        <f t="shared" si="2"/>
        <v>31.760000000000005</v>
      </c>
      <c r="N35" s="24">
        <f t="shared" si="3"/>
        <v>62.96000000000001</v>
      </c>
      <c r="O35" s="16"/>
      <c r="P35" s="7"/>
      <c r="Q35" s="7"/>
      <c r="R35" s="7"/>
    </row>
    <row r="36" spans="1:15" s="7" customFormat="1" ht="22.5" customHeight="1">
      <c r="A36" s="15">
        <v>33</v>
      </c>
      <c r="B36" s="16" t="s">
        <v>17</v>
      </c>
      <c r="C36" s="16" t="s">
        <v>115</v>
      </c>
      <c r="D36" s="16" t="s">
        <v>116</v>
      </c>
      <c r="E36" s="16" t="s">
        <v>117</v>
      </c>
      <c r="F36" s="16" t="s">
        <v>21</v>
      </c>
      <c r="G36" s="16" t="s">
        <v>118</v>
      </c>
      <c r="H36" s="17" t="s">
        <v>23</v>
      </c>
      <c r="I36" s="23">
        <f>'[1]登分册'!D475</f>
        <v>49</v>
      </c>
      <c r="J36" s="24">
        <f t="shared" si="0"/>
        <v>51</v>
      </c>
      <c r="K36" s="24">
        <f t="shared" si="1"/>
        <v>30.599999999999998</v>
      </c>
      <c r="L36" s="24">
        <v>69.4</v>
      </c>
      <c r="M36" s="24">
        <f t="shared" si="2"/>
        <v>27.760000000000005</v>
      </c>
      <c r="N36" s="24">
        <f t="shared" si="3"/>
        <v>58.36</v>
      </c>
      <c r="O36" s="16"/>
    </row>
    <row r="37" spans="1:15" s="7" customFormat="1" ht="22.5" customHeight="1">
      <c r="A37" s="15">
        <v>34</v>
      </c>
      <c r="B37" s="16" t="s">
        <v>17</v>
      </c>
      <c r="C37" s="16" t="s">
        <v>119</v>
      </c>
      <c r="D37" s="16" t="s">
        <v>120</v>
      </c>
      <c r="E37" s="16" t="s">
        <v>121</v>
      </c>
      <c r="F37" s="16" t="s">
        <v>29</v>
      </c>
      <c r="G37" s="16" t="s">
        <v>22</v>
      </c>
      <c r="H37" s="17" t="s">
        <v>23</v>
      </c>
      <c r="I37" s="23">
        <f>'[1]登分册'!D484</f>
        <v>43</v>
      </c>
      <c r="J37" s="24">
        <f t="shared" si="0"/>
        <v>45</v>
      </c>
      <c r="K37" s="24">
        <f t="shared" si="1"/>
        <v>27</v>
      </c>
      <c r="L37" s="24">
        <v>62.4</v>
      </c>
      <c r="M37" s="24">
        <f t="shared" si="2"/>
        <v>24.96</v>
      </c>
      <c r="N37" s="24">
        <f t="shared" si="3"/>
        <v>51.96</v>
      </c>
      <c r="O37" s="16"/>
    </row>
    <row r="38" spans="1:15" s="7" customFormat="1" ht="27" customHeight="1">
      <c r="A38" s="15">
        <v>35</v>
      </c>
      <c r="B38" s="16" t="s">
        <v>17</v>
      </c>
      <c r="C38" s="16" t="s">
        <v>122</v>
      </c>
      <c r="D38" s="16" t="s">
        <v>123</v>
      </c>
      <c r="E38" s="16" t="s">
        <v>124</v>
      </c>
      <c r="F38" s="16" t="s">
        <v>29</v>
      </c>
      <c r="G38" s="16" t="s">
        <v>22</v>
      </c>
      <c r="H38" s="17" t="s">
        <v>23</v>
      </c>
      <c r="I38" s="23">
        <f>'[1]登分册'!D491</f>
        <v>44.5</v>
      </c>
      <c r="J38" s="24">
        <f t="shared" si="0"/>
        <v>46.5</v>
      </c>
      <c r="K38" s="24">
        <f t="shared" si="1"/>
        <v>27.9</v>
      </c>
      <c r="L38" s="24">
        <v>72</v>
      </c>
      <c r="M38" s="24">
        <f t="shared" si="2"/>
        <v>28.8</v>
      </c>
      <c r="N38" s="24">
        <f t="shared" si="3"/>
        <v>56.7</v>
      </c>
      <c r="O38" s="16"/>
    </row>
    <row r="39" spans="1:15" s="3" customFormat="1" ht="24.75" customHeight="1">
      <c r="A39" s="15">
        <v>36</v>
      </c>
      <c r="B39" s="16" t="s">
        <v>17</v>
      </c>
      <c r="C39" s="16" t="s">
        <v>125</v>
      </c>
      <c r="D39" s="16" t="s">
        <v>126</v>
      </c>
      <c r="E39" s="16" t="s">
        <v>127</v>
      </c>
      <c r="F39" s="16" t="s">
        <v>21</v>
      </c>
      <c r="G39" s="16" t="s">
        <v>22</v>
      </c>
      <c r="H39" s="17" t="s">
        <v>23</v>
      </c>
      <c r="I39" s="23">
        <f>'[1]登分册'!D515</f>
        <v>56.5</v>
      </c>
      <c r="J39" s="24">
        <f t="shared" si="0"/>
        <v>58.5</v>
      </c>
      <c r="K39" s="24">
        <f t="shared" si="1"/>
        <v>35.1</v>
      </c>
      <c r="L39" s="24">
        <v>54.8</v>
      </c>
      <c r="M39" s="24">
        <f t="shared" si="2"/>
        <v>21.92</v>
      </c>
      <c r="N39" s="24">
        <f t="shared" si="3"/>
        <v>57.02</v>
      </c>
      <c r="O39" s="28"/>
    </row>
    <row r="40" spans="1:15" s="3" customFormat="1" ht="24.75" customHeight="1">
      <c r="A40" s="15">
        <v>37</v>
      </c>
      <c r="B40" s="16" t="s">
        <v>17</v>
      </c>
      <c r="C40" s="16" t="s">
        <v>125</v>
      </c>
      <c r="D40" s="16" t="s">
        <v>128</v>
      </c>
      <c r="E40" s="16" t="s">
        <v>129</v>
      </c>
      <c r="F40" s="16" t="s">
        <v>21</v>
      </c>
      <c r="G40" s="16" t="s">
        <v>30</v>
      </c>
      <c r="H40" s="17"/>
      <c r="I40" s="23">
        <f>'[1]登分册'!D508</f>
        <v>47</v>
      </c>
      <c r="J40" s="24">
        <f t="shared" si="0"/>
        <v>47</v>
      </c>
      <c r="K40" s="24">
        <f t="shared" si="1"/>
        <v>28.2</v>
      </c>
      <c r="L40" s="24">
        <v>67.14</v>
      </c>
      <c r="M40" s="24">
        <f t="shared" si="2"/>
        <v>26.856</v>
      </c>
      <c r="N40" s="24">
        <f t="shared" si="3"/>
        <v>55.056</v>
      </c>
      <c r="O40" s="28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printOptions/>
  <pageMargins left="0.36" right="0.16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2018-09-11T09:55:37Z</dcterms:created>
  <dcterms:modified xsi:type="dcterms:W3CDTF">2018-09-13T06:55:54Z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